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<sst xmlns="http://schemas.openxmlformats.org/spreadsheetml/2006/main" count="1532" uniqueCount="480">
  <si>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</si>
  <si>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</si>
  <si>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</si>
  <si>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</si>
  <si>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</si>
  <si>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</si>
  <si>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</si>
  <si>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</si>
  <si>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</si>
  <si>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</si>
  <si>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</si>
  <si>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</si>
  <si>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</si>
  <si>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</si>
  <si>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</si>
  <si>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</si>
  <si>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</si>
  <si>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</si>
  <si>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</si>
  <si>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</si>
  <si>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</si>
  <si>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</si>
  <si>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</si>
  <si>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</si>
  <si>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</si>
  <si>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</si>
  <si>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</si>
  <si>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</si>
  <si>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</si>
  <si>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</si>
  <si>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</si>
  <si>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</si>
  <si>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</si>
  <si>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</si>
  <si>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</si>
  <si>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</si>
  <si>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</si>
  <si>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</si>
  <si>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</si>
  <si>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</si>
  <si>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</si>
  <si>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</si>
  <si>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</si>
  <si>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</si>
  <si>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</si>
  <si>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</si>
  <si>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</si>
  <si>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</si>
  <si>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</si>
  <si>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</si>
  <si>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</si>
  <si>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</si>
  <si>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</si>
  <si>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</si>
  <si>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</si>
  <si>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</si>
  <si>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</si>
  <si>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</si>
  <si>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</si>
  <si>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</si>
  <si>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</si>
  <si>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</si>
  <si>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</si>
  <si>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</si>
  <si>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</si>
  <si>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</si>
  <si>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</si>
  <si>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</si>
  <si>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</si>
  <si>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</si>
  <si>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</si>
  <si>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</si>
  <si>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</si>
  <si>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</si>
  <si>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</si>
  <si>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</si>
  <si>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</si>
  <si>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</si>
  <si>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</si>
  <si>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</si>
  <si>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</si>
  <si>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</si>
  <si>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</si>
  <si>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</si>
  <si>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</si>
  <si>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</si>
  <si>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</si>
  <si>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</si>
  <si>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</si>
  <si>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</si>
  <si>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</si>
  <si>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</si>
  <si>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</si>
  <si>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</si>
  <si>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</si>
  <si>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</si>
  <si>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</si>
  <si>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</si>
  <si>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</si>
  <si>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</si>
  <si>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</si>
  <si>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</si>
  <si>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</si>
  <si>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</si>
  <si>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</si>
  <si>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</si>
  <si>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</si>
  <si>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</si>
  <si>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</si>
  <si>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</si>
  <si>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</si>
  <si>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</si>
  <si>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</si>
  <si>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</si>
  <si>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</si>
  <si>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</si>
  <si>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</si>
  <si>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</si>
  <si>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</si>
  <si>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</si>
  <si>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</si>
  <si>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</si>
  <si>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</si>
  <si>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</si>
  <si>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</si>
  <si>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</si>
  <si>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</si>
  <si>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</si>
  <si>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</si>
  <si>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</si>
  <si>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</si>
  <si>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</si>
  <si>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</si>
  <si>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</si>
  <si>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</si>
  <si>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</si>
  <si>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</si>
  <si>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</si>
  <si>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</si>
  <si>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</si>
  <si>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</si>
  <si>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</si>
  <si>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</si>
  <si>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</si>
  <si>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</si>
  <si>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</si>
  <si>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</si>
  <si>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</si>
  <si>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</si>
  <si>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</si>
  <si>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</si>
  <si>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</si>
  <si>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</si>
  <si>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</si>
  <si>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</si>
  <si>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</si>
  <si>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</si>
  <si>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</si>
  <si>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</si>
  <si>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</si>
  <si>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</si>
  <si>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</si>
  <si>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</si>
  <si>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</si>
  <si>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</si>
  <si>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</si>
  <si>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</si>
  <si>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</si>
  <si>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</si>
  <si>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</si>
  <si>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</si>
  <si>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</si>
  <si>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</si>
  <si>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</si>
  <si>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</si>
  <si>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</si>
  <si>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</si>
  <si>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</si>
  <si>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</si>
  <si>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</si>
  <si>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</si>
  <si>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</si>
  <si>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</si>
  <si>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</si>
  <si>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</si>
  <si>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</si>
  <si>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</si>
  <si>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</si>
  <si>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</si>
  <si>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</si>
  <si>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</si>
  <si>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</si>
  <si>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</si>
  <si>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</si>
  <si>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</si>
  <si>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</si>
  <si>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</si>
  <si>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</si>
  <si>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</si>
  <si>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</si>
  <si>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</si>
  <si>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</si>
  <si>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</si>
  <si>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</si>
  <si>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</si>
  <si>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</si>
  <si>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</si>
  <si>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</si>
  <si>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</si>
  <si>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</si>
  <si>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</si>
  <si>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</si>
  <si>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</si>
  <si>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</si>
  <si>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</si>
  <si>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</si>
  <si>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</si>
  <si>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</si>
  <si>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</si>
  <si>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</si>
  <si>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</si>
  <si>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</si>
  <si>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</si>
  <si>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</si>
  <si>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</si>
  <si>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</si>
  <si>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</si>
  <si>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</si>
  <si>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</si>
  <si>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</si>
  <si>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</si>
  <si>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</si>
  <si>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</si>
  <si>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</si>
  <si>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</si>
  <si>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</si>
  <si>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</si>
  <si>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</si>
  <si>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</si>
  <si>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</si>
  <si>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</si>
  <si>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</si>
  <si>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</si>
  <si>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</si>
  <si>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</si>
  <si>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</si>
  <si>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</si>
  <si>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</si>
  <si>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</si>
  <si>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</si>
  <si>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</si>
  <si>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</si>
  <si>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</si>
  <si>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</si>
  <si>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</si>
  <si>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</si>
  <si>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</si>
  <si>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</si>
  <si>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</si>
  <si>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</si>
  <si>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</si>
  <si>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15.083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</si>
  <si>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</si>
  <si>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</si>
  <si>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</si>
  <si>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</si>
  <si>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</si>
  <si>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</si>
  <si>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</si>
  <si>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</si>
  <si>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</si>
  <si>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</si>
  <si>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</si>
  <si>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II</t>
  </si>
  <si>
    <t/>
  </si>
  <si>
    <t>по состоянию на 01.01.2022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</si>
  <si>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</si>
  <si>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0.431/Замена линий электропередачи (Lnз_лэп)_x000d_
-0,0084645510/SAIDI (∆Пsaidi)_x000d_
-0,0057089864/SAIFI (∆Пsaifi)_x000d_
-298,003/Изменение объема недоотпущенной электрической энергии (∆Пens)_x000d_
7,800953/Oбъем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</si>
  <si>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</si>
  <si>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</si>
  <si>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</si>
  <si>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КЛ 6 кВ ТП 6/0,4 кВ №244 - ТП 6/0,4 кВ №574 ф.6 ПС 110/6 кВ 202 Пролетарская с заменой кабеля протяженностью 0,431 км</t>
  </si>
  <si>
    <t>Замещение (обновление) электрической сети. Действующая КЛ введена в эксплуатацию в 1989 г., текущее техническое состояние - 100% износ. Количество ремонтных муфт - 10. На основании Акта технического обследования №12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2026 г. Перенос сроков реализации проекта согласно Акта ТО № 37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</si>
  <si>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</si>
  <si>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</si>
  <si>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</si>
  <si>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</si>
  <si>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</si>
  <si>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</si>
  <si>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</si>
  <si>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</si>
  <si>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</si>
  <si>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0.431 Км_x000d_
</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</si>
  <si>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</si>
  <si>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</si>
  <si>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</si>
  <si>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</si>
  <si>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</si>
  <si>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</si>
  <si>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</si>
  <si>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</si>
  <si>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</si>
  <si>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</si>
  <si>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</si>
  <si>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</si>
  <si>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</si>
  <si>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</si>
  <si>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</si>
  <si>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</si>
  <si>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</si>
  <si>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</si>
  <si>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</si>
  <si>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</si>
  <si>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</si>
  <si>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</si>
  <si>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</si>
  <si>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</si>
  <si>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</si>
  <si>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</si>
  <si>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</si>
  <si>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</si>
  <si>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</si>
  <si>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</si>
  <si>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</si>
  <si>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</si>
  <si>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</si>
  <si>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</si>
  <si>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</si>
  <si>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</si>
  <si>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</si>
  <si>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</si>
  <si>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</si>
  <si>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</si>
  <si>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</si>
  <si>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</si>
  <si>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</si>
  <si>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</si>
  <si>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</si>
  <si>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</si>
  <si>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</si>
  <si>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</si>
  <si>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</si>
  <si>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</si>
  <si>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</si>
  <si>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</si>
  <si>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</si>
  <si>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</si>
  <si>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</si>
  <si>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</si>
  <si>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</si>
  <si>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</si>
  <si>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</si>
  <si>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</si>
  <si>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</si>
  <si>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</si>
  <si>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</si>
  <si>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L_19</t>
  </si>
  <si>
    <t>Техперевооружение КЛ 6 кВ ТП 6/0,4 кВ №244 - ТП 6/0,4 кВ №574 ф.6 ПС 110/6 кВ 202 Пролетарская с заменой кабеля (протяженность 0,431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</si>
  <si>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</si>
  <si>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</si>
  <si>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</si>
  <si>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</si>
  <si>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06.08.2021</t>
  </si>
  <si>
    <t>30.09.2021</t>
  </si>
  <si>
    <t>14.03.2022</t>
  </si>
  <si>
    <t>31.12.2021</t>
  </si>
  <si>
    <t>31.08.2021</t>
  </si>
  <si>
    <t>15.03.2023</t>
  </si>
  <si>
    <t>31.03.2026</t>
  </si>
  <si>
    <t>31.05.2026</t>
  </si>
  <si>
    <t>15.06.2026</t>
  </si>
  <si>
    <t>15.06.2023</t>
  </si>
  <si>
    <t>30.06.2023</t>
  </si>
  <si>
    <t>30.06.2026</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</si>
  <si>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</si>
  <si>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</si>
  <si>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</si>
  <si>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</si>
  <si>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</si>
  <si>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</si>
  <si>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</si>
  <si>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</si>
  <si>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</si>
  <si>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</si>
  <si>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</si>
  <si>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</si>
  <si>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</si>
  <si>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</si>
  <si>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</si>
  <si>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</si>
  <si>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</si>
  <si>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</si>
  <si>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</si>
  <si>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</si>
  <si>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</si>
  <si>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</si>
  <si>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</si>
  <si>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</si>
  <si>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</si>
  <si>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ТП244-ТП574 ф.6</t>
  </si>
  <si>
    <t>Журнал №257   Акт В-247</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</si>
  <si>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</si>
  <si>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2018г</t>
  </si>
  <si>
    <t>Журнал №469                   Акт В-242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</si>
  <si>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2020г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</si>
  <si>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</si>
  <si>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</si>
  <si>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</si>
  <si>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</si>
  <si>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</si>
  <si>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</si>
  <si>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</si>
  <si>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</si>
  <si>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</si>
  <si>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</si>
  <si>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</si>
  <si>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</si>
  <si>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</si>
  <si>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</si>
  <si>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</si>
  <si>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</si>
  <si>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</si>
  <si>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</si>
  <si>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</si>
  <si>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</si>
  <si>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</si>
  <si>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</si>
  <si>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</si>
  <si>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244 - ТП 574</t>
  </si>
  <si>
    <t>6кВ</t>
  </si>
  <si>
    <t>ААБ</t>
  </si>
  <si>
    <t>АСБл</t>
  </si>
  <si>
    <t>в земле</t>
  </si>
  <si>
    <t>Акт технического обследования №12 от 24.02.2021 г.;
Акт ТО № 10 от 12.05.2022 г.;
Акт ТО № 37 от 21.12.2022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</si>
  <si>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2026 г.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</si>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</sst>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7.6938899999999997</v>
      </c>
    </row>
    <row r="49" spans="1:3" s="0" customFormat="1" ht="71.25" customHeight="1" thickBot="1">
      <c r="A49" s="142" t="s">
        <v>232</v>
      </c>
      <c r="B49" s="143" t="s">
        <v>258</v>
      </c>
      <c r="C49" s="144">
        <v>6.411575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№244 - ТП 6/0,4 кВ №574 ф.6 ПС 110/6 кВ 202 Пролетарская с заменой кабеля (протяженность 0,431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№244 - ТП 6/0,4 кВ №574 ф.6 ПС 110/6 кВ 202 Пролетарская с заменой кабеля (протяженность 0,431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№244 - ТП 6/0,4 кВ №574 ф.6 ПС 110/6 кВ 202 Пролетарская с заменой кабеля (протяженность 0,431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7.800952800000001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0.107</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0.014</v>
      </c>
    </row>
    <row r="52" spans="1:2" ht="16.5" thickBot="1">
      <c r="A52" s="99" t="s">
        <v>313</v>
      </c>
      <c r="B52" s="120">
        <f>IFERROR(T8R53/T1C24,"-")</f>
        <v>0.013907139301445694</v>
      </c>
    </row>
    <row r="53" spans="1:2" ht="16.5" thickBot="1">
      <c r="A53" s="99" t="s">
        <v>314</v>
      </c>
      <c r="B53" s="100">
        <v>0.107</v>
      </c>
    </row>
    <row r="54" spans="1:2" ht="16.5" thickBot="1">
      <c r="A54" s="99" t="s">
        <v>315</v>
      </c>
      <c r="B54" s="120">
        <f>IFERROR(T8R55/T1C25,"-")</f>
        <v>0.013881144648545793</v>
      </c>
    </row>
    <row r="55" spans="1:2" ht="16.5" thickBot="1">
      <c r="A55" s="101" t="s">
        <v>316</v>
      </c>
      <c r="B55" s="102">
        <v>0.088999999999999996</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369</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452</v>
      </c>
      <c r="C19" s="313" t="s">
        <v>453</v>
      </c>
      <c r="D19" s="312" t="s">
        <v>454</v>
      </c>
      <c r="E19" s="312" t="s">
        <v>455</v>
      </c>
      <c r="F19" s="312" t="s">
        <v>456</v>
      </c>
      <c r="G19" s="312" t="s">
        <v>457</v>
      </c>
      <c r="H19" s="312" t="s">
        <v>458</v>
      </c>
      <c r="I19" s="312" t="s">
        <v>459</v>
      </c>
      <c r="J19" s="312" t="s">
        <v>460</v>
      </c>
      <c r="K19" s="312" t="s">
        <v>408</v>
      </c>
      <c r="L19" s="312" t="s">
        <v>461</v>
      </c>
      <c r="M19" s="312" t="s">
        <v>462</v>
      </c>
      <c r="N19" s="312" t="s">
        <v>463</v>
      </c>
      <c r="O19" s="312" t="s">
        <v>464</v>
      </c>
      <c r="P19" s="312" t="s">
        <v>465</v>
      </c>
      <c r="Q19" s="312" t="s">
        <v>466</v>
      </c>
      <c r="R19" s="312"/>
      <c r="S19" s="314" t="s">
        <v>467</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468</v>
      </c>
      <c r="R20" s="317" t="s">
        <v>469</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470</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471</v>
      </c>
      <c r="C21" s="323"/>
      <c r="D21" s="324" t="s">
        <v>472</v>
      </c>
      <c r="E21" s="322" t="s">
        <v>473</v>
      </c>
      <c r="F21" s="323"/>
      <c r="G21" s="322" t="s">
        <v>474</v>
      </c>
      <c r="H21" s="323"/>
      <c r="I21" s="322" t="s">
        <v>475</v>
      </c>
      <c r="J21" s="323"/>
      <c r="K21" s="324" t="s">
        <v>476</v>
      </c>
      <c r="L21" s="322" t="s">
        <v>477</v>
      </c>
      <c r="M21" s="323"/>
      <c r="N21" s="322" t="s">
        <v>478</v>
      </c>
      <c r="O21" s="323"/>
      <c r="P21" s="324" t="s">
        <v>479</v>
      </c>
      <c r="Q21" s="281" t="s">
        <v>418</v>
      </c>
      <c r="R21" s="283"/>
      <c r="S21" s="281" t="s">
        <v>419</v>
      </c>
      <c r="T21" s="282"/>
    </row>
    <row r="22" spans="1:20" ht="204.75" customHeight="1">
      <c r="A22" s="325"/>
      <c r="B22" s="326"/>
      <c r="C22" s="327"/>
      <c r="D22" s="328"/>
      <c r="E22" s="326"/>
      <c r="F22" s="327"/>
      <c r="G22" s="326"/>
      <c r="H22" s="327"/>
      <c r="I22" s="326"/>
      <c r="J22" s="327"/>
      <c r="K22" s="329"/>
      <c r="L22" s="326"/>
      <c r="M22" s="327"/>
      <c r="N22" s="326"/>
      <c r="O22" s="327"/>
      <c r="P22" s="329"/>
      <c r="Q22" s="288" t="s">
        <v>422</v>
      </c>
      <c r="R22" s="288" t="s">
        <v>423</v>
      </c>
      <c r="S22" s="288" t="s">
        <v>424</v>
      </c>
      <c r="T22" s="288" t="s">
        <v>425</v>
      </c>
    </row>
    <row r="23" spans="1:20" ht="51.75" customHeight="1">
      <c r="A23" s="330"/>
      <c r="B23" s="331" t="s">
        <v>426</v>
      </c>
      <c r="C23" s="331" t="s">
        <v>427</v>
      </c>
      <c r="D23" s="329"/>
      <c r="E23" s="331" t="s">
        <v>426</v>
      </c>
      <c r="F23" s="331" t="s">
        <v>427</v>
      </c>
      <c r="G23" s="331" t="s">
        <v>426</v>
      </c>
      <c r="H23" s="331" t="s">
        <v>427</v>
      </c>
      <c r="I23" s="331" t="s">
        <v>426</v>
      </c>
      <c r="J23" s="331" t="s">
        <v>427</v>
      </c>
      <c r="K23" s="331" t="s">
        <v>426</v>
      </c>
      <c r="L23" s="331" t="s">
        <v>426</v>
      </c>
      <c r="M23" s="331" t="s">
        <v>427</v>
      </c>
      <c r="N23" s="331" t="s">
        <v>426</v>
      </c>
      <c r="O23" s="331" t="s">
        <v>427</v>
      </c>
      <c r="P23" s="329" t="s">
        <v>426</v>
      </c>
      <c r="Q23" s="288" t="s">
        <v>426</v>
      </c>
      <c r="R23" s="288" t="s">
        <v>426</v>
      </c>
      <c r="S23" s="288" t="s">
        <v>426</v>
      </c>
      <c r="T23" s="288" t="s">
        <v>426</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406</v>
      </c>
      <c r="C21" s="280"/>
      <c r="D21" s="279" t="s">
        <v>407</v>
      </c>
      <c r="E21" s="280"/>
      <c r="F21" s="281" t="s">
        <v>408</v>
      </c>
      <c r="G21" s="282"/>
      <c r="H21" s="282"/>
      <c r="I21" s="283"/>
      <c r="J21" s="278" t="s">
        <v>409</v>
      </c>
      <c r="K21" s="279" t="s">
        <v>410</v>
      </c>
      <c r="L21" s="280"/>
      <c r="M21" s="279" t="s">
        <v>411</v>
      </c>
      <c r="N21" s="280"/>
      <c r="O21" s="279" t="s">
        <v>412</v>
      </c>
      <c r="P21" s="280"/>
      <c r="Q21" s="279" t="s">
        <v>413</v>
      </c>
      <c r="R21" s="280"/>
      <c r="S21" s="278" t="s">
        <v>414</v>
      </c>
      <c r="T21" s="278" t="s">
        <v>415</v>
      </c>
      <c r="U21" s="278" t="s">
        <v>416</v>
      </c>
      <c r="V21" s="279" t="s">
        <v>417</v>
      </c>
      <c r="W21" s="280"/>
      <c r="X21" s="281" t="s">
        <v>418</v>
      </c>
      <c r="Y21" s="282"/>
      <c r="Z21" s="281" t="s">
        <v>419</v>
      </c>
      <c r="AA21" s="282"/>
    </row>
    <row r="22" spans="1:27" ht="216" customHeight="1">
      <c r="A22" s="284"/>
      <c r="B22" s="285"/>
      <c r="C22" s="286"/>
      <c r="D22" s="285"/>
      <c r="E22" s="286"/>
      <c r="F22" s="281" t="s">
        <v>420</v>
      </c>
      <c r="G22" s="283"/>
      <c r="H22" s="281" t="s">
        <v>421</v>
      </c>
      <c r="I22" s="283"/>
      <c r="J22" s="287"/>
      <c r="K22" s="285"/>
      <c r="L22" s="286"/>
      <c r="M22" s="285"/>
      <c r="N22" s="286"/>
      <c r="O22" s="285"/>
      <c r="P22" s="286"/>
      <c r="Q22" s="285"/>
      <c r="R22" s="286"/>
      <c r="S22" s="287"/>
      <c r="T22" s="287"/>
      <c r="U22" s="287"/>
      <c r="V22" s="285"/>
      <c r="W22" s="286"/>
      <c r="X22" s="288" t="s">
        <v>422</v>
      </c>
      <c r="Y22" s="288" t="s">
        <v>423</v>
      </c>
      <c r="Z22" s="288" t="s">
        <v>424</v>
      </c>
      <c r="AA22" s="288" t="s">
        <v>425</v>
      </c>
    </row>
    <row r="23" spans="1:27" ht="60" customHeight="1">
      <c r="A23" s="287"/>
      <c r="B23" s="287" t="s">
        <v>426</v>
      </c>
      <c r="C23" s="287" t="s">
        <v>427</v>
      </c>
      <c r="D23" s="287" t="s">
        <v>426</v>
      </c>
      <c r="E23" s="287" t="s">
        <v>427</v>
      </c>
      <c r="F23" s="287" t="s">
        <v>426</v>
      </c>
      <c r="G23" s="287" t="s">
        <v>427</v>
      </c>
      <c r="H23" s="287" t="s">
        <v>426</v>
      </c>
      <c r="I23" s="287" t="s">
        <v>427</v>
      </c>
      <c r="J23" s="287" t="s">
        <v>426</v>
      </c>
      <c r="K23" s="287" t="s">
        <v>426</v>
      </c>
      <c r="L23" s="287" t="s">
        <v>427</v>
      </c>
      <c r="M23" s="287" t="s">
        <v>426</v>
      </c>
      <c r="N23" s="287" t="s">
        <v>427</v>
      </c>
      <c r="O23" s="287" t="s">
        <v>426</v>
      </c>
      <c r="P23" s="287" t="s">
        <v>427</v>
      </c>
      <c r="Q23" s="287" t="s">
        <v>426</v>
      </c>
      <c r="R23" s="287" t="s">
        <v>427</v>
      </c>
      <c r="S23" s="287" t="s">
        <v>426</v>
      </c>
      <c r="T23" s="287" t="s">
        <v>426</v>
      </c>
      <c r="U23" s="287" t="s">
        <v>426</v>
      </c>
      <c r="V23" s="287" t="s">
        <v>426</v>
      </c>
      <c r="W23" s="287" t="s">
        <v>427</v>
      </c>
      <c r="X23" s="287" t="s">
        <v>426</v>
      </c>
      <c r="Y23" s="287" t="s">
        <v>426</v>
      </c>
      <c r="Z23" s="288" t="s">
        <v>426</v>
      </c>
      <c r="AA23" s="288" t="s">
        <v>426</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t="s">
        <v>428</v>
      </c>
      <c r="C25" s="291" t="s">
        <v>428</v>
      </c>
      <c r="D25" s="291" t="s">
        <v>428</v>
      </c>
      <c r="E25" s="291" t="s">
        <v>428</v>
      </c>
      <c r="F25" s="290" t="s">
        <v>429</v>
      </c>
      <c r="G25" s="290" t="s">
        <v>429</v>
      </c>
      <c r="H25" s="290" t="s">
        <v>429</v>
      </c>
      <c r="I25" s="290" t="s">
        <v>429</v>
      </c>
      <c r="J25" s="290">
        <v>1989</v>
      </c>
      <c r="K25" s="290">
        <v>1</v>
      </c>
      <c r="L25" s="290">
        <v>1</v>
      </c>
      <c r="M25" s="290">
        <v>120</v>
      </c>
      <c r="N25" s="290">
        <v>120</v>
      </c>
      <c r="O25" s="290" t="s">
        <v>430</v>
      </c>
      <c r="P25" s="290" t="s">
        <v>431</v>
      </c>
      <c r="Q25" s="290">
        <v>0.45300000000000001</v>
      </c>
      <c r="R25" s="290">
        <v>0.43099999999999999</v>
      </c>
      <c r="S25" s="290" t="s">
        <v>183</v>
      </c>
      <c r="T25" s="290">
        <v>2020</v>
      </c>
      <c r="U25" s="290">
        <v>10</v>
      </c>
      <c r="V25" s="290" t="s">
        <v>432</v>
      </c>
      <c r="W25" s="290" t="s">
        <v>432</v>
      </c>
      <c r="X25" s="290" t="s">
        <v>183</v>
      </c>
      <c r="Y25" s="290" t="s">
        <v>183</v>
      </c>
      <c r="Z25" s="292" t="s">
        <v>433</v>
      </c>
      <c r="AA25" s="292" t="s">
        <v>434</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374</v>
      </c>
      <c r="N23" s="265"/>
      <c r="O23" s="265"/>
      <c r="P23" s="265"/>
      <c r="Q23" s="265"/>
      <c r="R23" s="265"/>
      <c r="S23" s="265"/>
      <c r="T23" s="265"/>
      <c r="U23" s="265"/>
      <c r="V23" s="265"/>
      <c r="W23" s="265"/>
      <c r="X23" s="265"/>
      <c r="Y23" s="265"/>
      <c r="Z23" s="265"/>
    </row>
    <row r="24" spans="1:26" ht="151.5" customHeight="1">
      <c r="A24" s="265" t="s">
        <v>375</v>
      </c>
      <c r="B24" s="266" t="s">
        <v>376</v>
      </c>
      <c r="C24" s="265" t="s">
        <v>377</v>
      </c>
      <c r="D24" s="265" t="s">
        <v>378</v>
      </c>
      <c r="E24" s="265" t="s">
        <v>379</v>
      </c>
      <c r="F24" s="265" t="s">
        <v>380</v>
      </c>
      <c r="G24" s="265" t="s">
        <v>381</v>
      </c>
      <c r="H24" s="265" t="s">
        <v>382</v>
      </c>
      <c r="I24" s="265" t="s">
        <v>383</v>
      </c>
      <c r="J24" s="265" t="s">
        <v>384</v>
      </c>
      <c r="K24" s="266" t="s">
        <v>385</v>
      </c>
      <c r="L24" s="266" t="s">
        <v>386</v>
      </c>
      <c r="M24" s="267" t="s">
        <v>387</v>
      </c>
      <c r="N24" s="266" t="s">
        <v>388</v>
      </c>
      <c r="O24" s="265" t="s">
        <v>389</v>
      </c>
      <c r="P24" s="265" t="s">
        <v>390</v>
      </c>
      <c r="Q24" s="265" t="s">
        <v>391</v>
      </c>
      <c r="R24" s="265" t="s">
        <v>382</v>
      </c>
      <c r="S24" s="265" t="s">
        <v>392</v>
      </c>
      <c r="T24" s="265" t="s">
        <v>393</v>
      </c>
      <c r="U24" s="265" t="s">
        <v>394</v>
      </c>
      <c r="V24" s="265" t="s">
        <v>391</v>
      </c>
      <c r="W24" s="268" t="s">
        <v>395</v>
      </c>
      <c r="X24" s="268" t="s">
        <v>396</v>
      </c>
      <c r="Y24" s="268" t="s">
        <v>397</v>
      </c>
      <c r="Z24" s="269" t="s">
        <v>398</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v>2018</v>
      </c>
      <c r="B26" s="271" t="s">
        <v>399</v>
      </c>
      <c r="C26" s="272">
        <v>1.004</v>
      </c>
      <c r="D26" s="271">
        <v>145</v>
      </c>
      <c r="E26" s="271">
        <v>93.12</v>
      </c>
      <c r="F26" s="272">
        <v>145.58000000000001</v>
      </c>
      <c r="G26" s="272">
        <v>93.49248</v>
      </c>
      <c r="H26" s="271">
        <v>42757</v>
      </c>
      <c r="I26" s="273">
        <v>0.0034048226021470172</v>
      </c>
      <c r="J26" s="273">
        <v>0.0033912575718595787</v>
      </c>
      <c r="K26" s="271" t="s">
        <v>400</v>
      </c>
      <c r="L26" s="271" t="s">
        <v>401</v>
      </c>
      <c r="M26" s="271">
        <v>2023</v>
      </c>
      <c r="N26" s="271">
        <v>22</v>
      </c>
      <c r="O26" s="271">
        <v>7.6999999999999993</v>
      </c>
      <c r="P26" s="271">
        <v>0.35</v>
      </c>
      <c r="Q26" s="273">
        <v>8.2119143145397795E-06</v>
      </c>
      <c r="R26" s="271">
        <v>42621</v>
      </c>
      <c r="S26" s="273">
        <v>0.00018066211491987516</v>
      </c>
      <c r="T26" s="273">
        <v>0.00051617747119964336</v>
      </c>
      <c r="U26" s="272">
        <v>1.54</v>
      </c>
      <c r="V26" s="273">
        <v>8.2119143145397795E-06</v>
      </c>
      <c r="W26" s="273">
        <v>-0.0032241604872271421</v>
      </c>
      <c r="X26" s="273">
        <v>-0.0028750801006599356</v>
      </c>
      <c r="Y26" s="272">
        <v>-91.952479999999994</v>
      </c>
      <c r="Z26" s="274" t="s">
        <v>402</v>
      </c>
    </row>
    <row r="27" spans="1:26" ht="15">
      <c r="A27" s="270">
        <v>2020</v>
      </c>
      <c r="B27" s="271" t="s">
        <v>399</v>
      </c>
      <c r="C27" s="272">
        <v>1.649</v>
      </c>
      <c r="D27" s="271">
        <v>144</v>
      </c>
      <c r="E27" s="271">
        <v>133.75999999999999</v>
      </c>
      <c r="F27" s="272">
        <v>237.45600000000002</v>
      </c>
      <c r="G27" s="272">
        <v>220.57023999999998</v>
      </c>
      <c r="H27" s="271">
        <v>42984</v>
      </c>
      <c r="I27" s="273">
        <v>0.0055242881072026804</v>
      </c>
      <c r="J27" s="273">
        <v>0.0033500837520938024</v>
      </c>
      <c r="K27" s="271" t="s">
        <v>403</v>
      </c>
      <c r="L27" s="271" t="s">
        <v>401</v>
      </c>
      <c r="M27" s="271">
        <v>2023</v>
      </c>
      <c r="N27" s="271">
        <v>22</v>
      </c>
      <c r="O27" s="271">
        <v>12.10</v>
      </c>
      <c r="P27" s="271">
        <v>0.55000000000000004</v>
      </c>
      <c r="Q27" s="273">
        <v>1.2904436779991086E-05</v>
      </c>
      <c r="R27" s="271">
        <v>42621</v>
      </c>
      <c r="S27" s="273">
        <v>0.00028389760915980384</v>
      </c>
      <c r="T27" s="273">
        <v>0.00051617747119964336</v>
      </c>
      <c r="U27" s="272">
        <v>14.52</v>
      </c>
      <c r="V27" s="273">
        <v>1.2904436779991086E-05</v>
      </c>
      <c r="W27" s="273">
        <v>-0.0052403904980428762</v>
      </c>
      <c r="X27" s="273">
        <v>-0.0028339062808941592</v>
      </c>
      <c r="Y27" s="272">
        <v>-206.05023999999997</v>
      </c>
      <c r="Z27" s="274" t="s">
        <v>404</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436</v>
      </c>
      <c r="C19" s="299" t="s">
        <v>437</v>
      </c>
      <c r="D19" s="299" t="s">
        <v>438</v>
      </c>
      <c r="E19" s="300" t="s">
        <v>439</v>
      </c>
      <c r="F19" s="301"/>
      <c r="G19" s="301"/>
      <c r="H19" s="301"/>
      <c r="I19" s="302"/>
      <c r="J19" s="299" t="s">
        <v>440</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441</v>
      </c>
      <c r="F20" s="303" t="s">
        <v>442</v>
      </c>
      <c r="G20" s="303" t="s">
        <v>443</v>
      </c>
      <c r="H20" s="303" t="s">
        <v>444</v>
      </c>
      <c r="I20" s="303" t="s">
        <v>72</v>
      </c>
      <c r="J20" s="303" t="s">
        <v>445</v>
      </c>
      <c r="K20" s="303" t="s">
        <v>446</v>
      </c>
      <c r="L20" s="304" t="s">
        <v>447</v>
      </c>
      <c r="M20" s="305" t="s">
        <v>448</v>
      </c>
      <c r="N20" s="305" t="s">
        <v>449</v>
      </c>
      <c r="O20" s="305" t="s">
        <v>450</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№244 - ТП 6/0,4 кВ №574 ф.6 ПС 110/6 кВ 202 Пролетарская с заменой кабеля (протяженность 0,431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366</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367</v>
      </c>
      <c r="E39" s="121" t="s">
        <v>265</v>
      </c>
      <c r="F39" s="121" t="s">
        <v>368</v>
      </c>
      <c r="G39" s="121" t="s">
        <v>265</v>
      </c>
      <c r="H39" s="121">
        <v>0</v>
      </c>
      <c r="I39" s="121" t="s">
        <v>265</v>
      </c>
      <c r="J39" s="150" t="s">
        <v>265</v>
      </c>
    </row>
    <row r="40" spans="1:10" ht="15.75">
      <c r="A40" s="149" t="s">
        <v>153</v>
      </c>
      <c r="B40" s="52" t="s">
        <v>202</v>
      </c>
      <c r="C40" s="121" t="s">
        <v>271</v>
      </c>
      <c r="D40" s="121" t="s">
        <v>271</v>
      </c>
      <c r="E40" s="121" t="s">
        <v>265</v>
      </c>
      <c r="F40" s="121" t="s">
        <v>369</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265</v>
      </c>
      <c r="F43" s="121" t="s">
        <v>369</v>
      </c>
      <c r="G43" s="121" t="s">
        <v>265</v>
      </c>
      <c r="H43" s="121">
        <v>0</v>
      </c>
      <c r="I43" s="121" t="s">
        <v>265</v>
      </c>
      <c r="J43" s="150" t="s">
        <v>265</v>
      </c>
    </row>
    <row r="44" spans="1:10" ht="15.75">
      <c r="A44" s="149" t="s">
        <v>149</v>
      </c>
      <c r="B44" s="52" t="s">
        <v>148</v>
      </c>
      <c r="C44" s="121" t="s">
        <v>271</v>
      </c>
      <c r="D44" s="121" t="s">
        <v>271</v>
      </c>
      <c r="E44" s="121" t="s">
        <v>265</v>
      </c>
      <c r="F44" s="121" t="s">
        <v>370</v>
      </c>
      <c r="G44" s="121" t="s">
        <v>265</v>
      </c>
      <c r="H44" s="121">
        <v>0</v>
      </c>
      <c r="I44" s="121" t="s">
        <v>265</v>
      </c>
      <c r="J44" s="150" t="s">
        <v>265</v>
      </c>
    </row>
    <row r="45" spans="1:10" ht="47.25">
      <c r="A45" s="149" t="s">
        <v>147</v>
      </c>
      <c r="B45" s="52" t="s">
        <v>206</v>
      </c>
      <c r="C45" s="121" t="s">
        <v>265</v>
      </c>
      <c r="D45" s="121" t="s">
        <v>371</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372</v>
      </c>
      <c r="E47" s="121" t="s">
        <v>265</v>
      </c>
      <c r="F47" s="121" t="s">
        <v>373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372</v>
      </c>
      <c r="E50" s="121" t="s">
        <v>265</v>
      </c>
      <c r="F50" s="121" t="s">
        <v>373</v>
      </c>
      <c r="G50" s="121" t="s">
        <v>265</v>
      </c>
      <c r="H50" s="121">
        <v>0</v>
      </c>
      <c r="I50" s="121" t="s">
        <v>265</v>
      </c>
      <c r="J50" s="150" t="s">
        <v>265</v>
      </c>
    </row>
    <row r="51" spans="1:10" ht="31.5">
      <c r="A51" s="149" t="s">
        <v>139</v>
      </c>
      <c r="B51" s="52" t="s">
        <v>207</v>
      </c>
      <c r="C51" s="121" t="s">
        <v>265</v>
      </c>
      <c r="D51" s="121" t="s">
        <v>372</v>
      </c>
      <c r="E51" s="121" t="s">
        <v>265</v>
      </c>
      <c r="F51" s="121" t="s">
        <v>373</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372</v>
      </c>
      <c r="E53" s="121" t="s">
        <v>265</v>
      </c>
      <c r="F53" s="121" t="s">
        <v>373</v>
      </c>
      <c r="G53" s="121" t="s">
        <v>265</v>
      </c>
      <c r="H53" s="121">
        <v>0</v>
      </c>
      <c r="I53" s="121" t="s">
        <v>265</v>
      </c>
      <c r="J53" s="150" t="s">
        <v>265</v>
      </c>
    </row>
    <row r="54" spans="1:10" ht="16.5" thickBot="1">
      <c r="A54" s="151" t="s">
        <v>267</v>
      </c>
      <c r="B54" s="152" t="s">
        <v>138</v>
      </c>
      <c r="C54" s="153" t="s">
        <v>271</v>
      </c>
      <c r="D54" s="153" t="s">
        <v>271</v>
      </c>
      <c r="E54" s="153" t="s">
        <v>265</v>
      </c>
      <c r="F54" s="153" t="s">
        <v>373</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6.1871470000000004</v>
      </c>
      <c r="D24" s="159">
        <v>7.8009529999999998</v>
      </c>
      <c r="E24" s="159">
        <v>7.6938899999999997</v>
      </c>
      <c r="F24" s="159">
        <v>7.6938899999999997</v>
      </c>
      <c r="G24" s="159">
        <v>0</v>
      </c>
      <c r="H24" s="159">
        <v>6.0800840000000003</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7.6938899999999997</v>
      </c>
      <c r="W24" s="159" t="s">
        <v>351</v>
      </c>
      <c r="X24" s="159">
        <v>0</v>
      </c>
      <c r="Y24" s="159" t="s">
        <v>265</v>
      </c>
      <c r="Z24" s="159">
        <v>0</v>
      </c>
      <c r="AA24" s="159" t="s">
        <v>265</v>
      </c>
      <c r="AB24" s="159">
        <f>IF(SUM(H24,L24,P24,T24,X24)=0,"нд",SUM(H24,L24,P24,T24,X24))</f>
        <v>6.0800840000000003</v>
      </c>
      <c r="AC24" s="159">
        <f>IF(SUM(J24,N24,R24,V24,Z24)=0,"нд",SUM(J24,N24,R24,V24,Z24))</f>
        <v>7.6938899999999997</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6.1871470000000004</v>
      </c>
      <c r="D27" s="124">
        <v>7.8009529999999998</v>
      </c>
      <c r="E27" s="124">
        <v>7.6938899999999997</v>
      </c>
      <c r="F27" s="124">
        <v>7.6938899999999997</v>
      </c>
      <c r="G27" s="124">
        <v>0</v>
      </c>
      <c r="H27" s="124">
        <v>6.0800840000000003</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7.6938899999999997</v>
      </c>
      <c r="W27" s="124" t="s">
        <v>351</v>
      </c>
      <c r="X27" s="124">
        <v>0</v>
      </c>
      <c r="Y27" s="124" t="s">
        <v>265</v>
      </c>
      <c r="Z27" s="124">
        <v>0</v>
      </c>
      <c r="AA27" s="124" t="s">
        <v>265</v>
      </c>
      <c r="AB27" s="124">
        <f t="shared" si="0"/>
        <v>6.0800840000000003</v>
      </c>
      <c r="AC27" s="124">
        <f t="shared" si="1"/>
        <v>7.6938899999999997</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5.1559559999999998</v>
      </c>
      <c r="D30" s="159">
        <v>6.500794</v>
      </c>
      <c r="E30" s="159">
        <v>6.411575</v>
      </c>
      <c r="F30" s="159">
        <v>6.411575</v>
      </c>
      <c r="G30" s="159">
        <v>0</v>
      </c>
      <c r="H30" s="159">
        <v>5.0667369999999998</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6.411575</v>
      </c>
      <c r="W30" s="159" t="s">
        <v>351</v>
      </c>
      <c r="X30" s="159">
        <v>0</v>
      </c>
      <c r="Y30" s="159" t="s">
        <v>265</v>
      </c>
      <c r="Z30" s="159">
        <v>0</v>
      </c>
      <c r="AA30" s="159" t="s">
        <v>265</v>
      </c>
      <c r="AB30" s="159">
        <f t="shared" si="0"/>
        <v>5.0667369999999998</v>
      </c>
      <c r="AC30" s="159">
        <f t="shared" si="1"/>
        <v>6.411575</v>
      </c>
    </row>
    <row r="31" spans="1:29" ht="15.75">
      <c r="A31" s="161" t="s">
        <v>118</v>
      </c>
      <c r="B31" s="32" t="s">
        <v>117</v>
      </c>
      <c r="C31" s="124">
        <v>0.089219000000000007</v>
      </c>
      <c r="D31" s="124">
        <v>0.089219000000000007</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4.8564179999999997</v>
      </c>
      <c r="D32" s="124">
        <v>6.1454319999999996</v>
      </c>
      <c r="E32" s="124">
        <v>6.1454319999999996</v>
      </c>
      <c r="F32" s="124">
        <v>6.1454319999999996</v>
      </c>
      <c r="G32" s="124">
        <v>0</v>
      </c>
      <c r="H32" s="124">
        <v>4.8564179999999997</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6.1454319999999996</v>
      </c>
      <c r="W32" s="124" t="s">
        <v>351</v>
      </c>
      <c r="X32" s="124">
        <v>0</v>
      </c>
      <c r="Y32" s="124" t="s">
        <v>265</v>
      </c>
      <c r="Z32" s="124">
        <v>0</v>
      </c>
      <c r="AA32" s="124" t="s">
        <v>265</v>
      </c>
      <c r="AB32" s="124">
        <f t="shared" si="0"/>
        <v>4.8564179999999997</v>
      </c>
      <c r="AC32" s="124">
        <f t="shared" si="1"/>
        <v>6.1454319999999996</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0.21031900000000001</v>
      </c>
      <c r="D34" s="124">
        <v>0.26614300000000002</v>
      </c>
      <c r="E34" s="124">
        <v>0.26614300000000002</v>
      </c>
      <c r="F34" s="124">
        <v>0.26614300000000002</v>
      </c>
      <c r="G34" s="124">
        <v>0</v>
      </c>
      <c r="H34" s="124">
        <v>0.21031900000000001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0.26614300000000002</v>
      </c>
      <c r="W34" s="124" t="s">
        <v>351</v>
      </c>
      <c r="X34" s="124">
        <v>0</v>
      </c>
      <c r="Y34" s="124" t="s">
        <v>265</v>
      </c>
      <c r="Z34" s="124">
        <v>0</v>
      </c>
      <c r="AA34" s="124" t="s">
        <v>265</v>
      </c>
      <c r="AB34" s="124">
        <f t="shared" si="0"/>
        <v>0.21031900000000001</v>
      </c>
      <c r="AC34" s="124">
        <f t="shared" si="1"/>
        <v>0.26614300000000002</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0.43099999999999999</v>
      </c>
      <c r="D41" s="124">
        <v>0.43099999999999999</v>
      </c>
      <c r="E41" s="124">
        <v>0.43099999999999999</v>
      </c>
      <c r="F41" s="124">
        <v>0.43099999999999999</v>
      </c>
      <c r="G41" s="124">
        <v>0</v>
      </c>
      <c r="H41" s="124">
        <v>0.43099999999999999</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0.43099999999999999</v>
      </c>
      <c r="W41" s="124" t="s">
        <v>351</v>
      </c>
      <c r="X41" s="124">
        <v>0</v>
      </c>
      <c r="Y41" s="124" t="s">
        <v>265</v>
      </c>
      <c r="Z41" s="124">
        <v>0</v>
      </c>
      <c r="AA41" s="124" t="s">
        <v>265</v>
      </c>
      <c r="AB41" s="124">
        <f t="shared" si="0"/>
        <v>0.43099999999999999</v>
      </c>
      <c r="AC41" s="124">
        <f t="shared" si="1"/>
        <v>0.43099999999999999</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0.43099999999999999</v>
      </c>
      <c r="D49" s="124">
        <v>0.43099999999999999</v>
      </c>
      <c r="E49" s="124">
        <v>0.43099999999999999</v>
      </c>
      <c r="F49" s="124">
        <v>0.43099999999999999</v>
      </c>
      <c r="G49" s="124">
        <v>0</v>
      </c>
      <c r="H49" s="124">
        <v>0.43099999999999999</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0.43099999999999999</v>
      </c>
      <c r="W49" s="124" t="s">
        <v>351</v>
      </c>
      <c r="X49" s="124">
        <v>0</v>
      </c>
      <c r="Y49" s="124" t="s">
        <v>265</v>
      </c>
      <c r="Z49" s="124">
        <v>0</v>
      </c>
      <c r="AA49" s="124" t="s">
        <v>265</v>
      </c>
      <c r="AB49" s="124">
        <f t="shared" si="0"/>
        <v>0.43099999999999999</v>
      </c>
      <c r="AC49" s="124">
        <f t="shared" si="1"/>
        <v>0.43099999999999999</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5.1559559999999998</v>
      </c>
      <c r="D52" s="124">
        <v>6.500794</v>
      </c>
      <c r="E52" s="124">
        <v>6.500794</v>
      </c>
      <c r="F52" s="124">
        <v>6.500794</v>
      </c>
      <c r="G52" s="124">
        <v>0</v>
      </c>
      <c r="H52" s="124">
        <v>5.1559559999999998</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6.500794</v>
      </c>
      <c r="W52" s="124" t="s">
        <v>351</v>
      </c>
      <c r="X52" s="124">
        <v>0</v>
      </c>
      <c r="Y52" s="124" t="s">
        <v>265</v>
      </c>
      <c r="Z52" s="124">
        <v>0</v>
      </c>
      <c r="AA52" s="124" t="s">
        <v>265</v>
      </c>
      <c r="AB52" s="124">
        <f t="shared" si="0"/>
        <v>5.1559559999999998</v>
      </c>
      <c r="AC52" s="124">
        <f t="shared" si="1"/>
        <v>6.500794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0.43099999999999999</v>
      </c>
      <c r="D56" s="124">
        <v>0.43099999999999999</v>
      </c>
      <c r="E56" s="124">
        <v>0.43099999999999999</v>
      </c>
      <c r="F56" s="124">
        <v>0.43099999999999999</v>
      </c>
      <c r="G56" s="124">
        <v>0</v>
      </c>
      <c r="H56" s="124">
        <v>0.43099999999999999</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0.43099999999999999</v>
      </c>
      <c r="W56" s="124" t="s">
        <v>351</v>
      </c>
      <c r="X56" s="124">
        <v>0</v>
      </c>
      <c r="Y56" s="124" t="s">
        <v>265</v>
      </c>
      <c r="Z56" s="124">
        <v>0</v>
      </c>
      <c r="AA56" s="124" t="s">
        <v>265</v>
      </c>
      <c r="AB56" s="124">
        <f t="shared" si="0"/>
        <v>0.43099999999999999</v>
      </c>
      <c r="AC56" s="124">
        <f t="shared" si="1"/>
        <v>0.43099999999999999</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0.45300000000000001</v>
      </c>
      <c r="D63" s="124">
        <v>0.45300000000000001</v>
      </c>
      <c r="E63" s="124">
        <v>0.45300000000000001</v>
      </c>
      <c r="F63" s="124">
        <v>0.45300000000000001</v>
      </c>
      <c r="G63" s="124">
        <v>0</v>
      </c>
      <c r="H63" s="124">
        <v>0.45300000000000001</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0.45300000000000001</v>
      </c>
      <c r="W63" s="124" t="s">
        <v>351</v>
      </c>
      <c r="X63" s="124">
        <v>0</v>
      </c>
      <c r="Y63" s="124" t="s">
        <v>265</v>
      </c>
      <c r="Z63" s="124">
        <v>0</v>
      </c>
      <c r="AA63" s="124" t="s">
        <v>265</v>
      </c>
      <c r="AB63" s="124">
        <f t="shared" si="0"/>
        <v>0.45300000000000001</v>
      </c>
      <c r="AC63" s="124">
        <f t="shared" si="1"/>
        <v>0.45300000000000001</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