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995" yWindow="615" windowWidth="26370" windowHeight="11265" tabRatio="724"/>
  </bookViews>
  <sheets>
    <sheet name="стр.1_2" sheetId="4" r:id="rId1"/>
  </sheets>
  <definedNames>
    <definedName name="_xlnm._FilterDatabase" localSheetId="0" hidden="1">стр.1_2!$A$17:$CA$136</definedName>
    <definedName name="TABLE" localSheetId="0">стр.1_2!#REF!</definedName>
    <definedName name="TABLE_2" localSheetId="0">стр.1_2!#REF!</definedName>
    <definedName name="_xlnm.Print_Area" localSheetId="0">стр.1_2!$A$1:$CA$136</definedName>
  </definedNames>
  <calcPr calcId="145621"/>
</workbook>
</file>

<file path=xl/calcChain.xml><?xml version="1.0" encoding="utf-8"?>
<calcChain xmlns="http://schemas.openxmlformats.org/spreadsheetml/2006/main">
  <c r="BW59" i="4" l="1"/>
  <c r="BW58" i="4"/>
  <c r="BW54" i="4"/>
  <c r="BW53" i="4"/>
  <c r="BW49" i="4"/>
  <c r="BW48" i="4"/>
  <c r="BW47" i="4"/>
  <c r="BW46" i="4"/>
  <c r="BW44" i="4"/>
  <c r="BW43" i="4"/>
  <c r="BW39" i="4"/>
  <c r="BW38" i="4"/>
  <c r="BW37" i="4"/>
  <c r="BW36" i="4"/>
  <c r="BW35" i="4"/>
  <c r="BW34" i="4"/>
  <c r="F59" i="4" l="1"/>
  <c r="G59" i="4"/>
  <c r="BK125" i="4" l="1"/>
  <c r="BL125" i="4"/>
  <c r="BM125" i="4"/>
  <c r="BN125" i="4"/>
  <c r="BO125" i="4"/>
  <c r="BJ125" i="4"/>
  <c r="AO28" i="4"/>
  <c r="BY28" i="4" s="1"/>
  <c r="BZ28" i="4" s="1"/>
  <c r="AO29" i="4"/>
  <c r="BY29" i="4" s="1"/>
  <c r="BZ29" i="4" s="1"/>
  <c r="AP28" i="4"/>
  <c r="AP29" i="4"/>
  <c r="AR28" i="4"/>
  <c r="AR29" i="4"/>
  <c r="AT28" i="4"/>
  <c r="AT29" i="4"/>
  <c r="F133" i="4"/>
  <c r="K44" i="4"/>
  <c r="J44" i="4"/>
  <c r="I44" i="4"/>
  <c r="H44" i="4"/>
  <c r="G44" i="4"/>
  <c r="F44" i="4"/>
  <c r="K43" i="4"/>
  <c r="J43" i="4"/>
  <c r="I43" i="4"/>
  <c r="H43" i="4"/>
  <c r="G43" i="4"/>
  <c r="F43" i="4"/>
  <c r="K39" i="4"/>
  <c r="J39" i="4"/>
  <c r="I39" i="4"/>
  <c r="H39" i="4"/>
  <c r="G39" i="4"/>
  <c r="F39" i="4"/>
  <c r="K38" i="4"/>
  <c r="J38" i="4"/>
  <c r="I38" i="4"/>
  <c r="H38" i="4"/>
  <c r="G38" i="4"/>
  <c r="F38" i="4"/>
  <c r="K37" i="4"/>
  <c r="J37" i="4"/>
  <c r="I37" i="4"/>
  <c r="H37" i="4"/>
  <c r="G37" i="4"/>
  <c r="F37" i="4"/>
  <c r="K36" i="4"/>
  <c r="J36" i="4"/>
  <c r="I36" i="4"/>
  <c r="H36" i="4"/>
  <c r="G36" i="4"/>
  <c r="F36" i="4"/>
  <c r="K35" i="4"/>
  <c r="J35" i="4"/>
  <c r="I35" i="4"/>
  <c r="H35" i="4"/>
  <c r="G35" i="4"/>
  <c r="F35" i="4"/>
  <c r="K34" i="4"/>
  <c r="J34" i="4"/>
  <c r="I34" i="4"/>
  <c r="H34" i="4"/>
  <c r="G34" i="4"/>
  <c r="F34" i="4"/>
  <c r="AT127" i="4"/>
  <c r="AS127" i="4"/>
  <c r="AR127" i="4"/>
  <c r="AQ127" i="4"/>
  <c r="AP127" i="4"/>
  <c r="AO127" i="4"/>
  <c r="BY127" i="4" s="1"/>
  <c r="AN127" i="4"/>
  <c r="BW127" i="4" s="1"/>
  <c r="K127" i="4"/>
  <c r="J127" i="4"/>
  <c r="I127" i="4"/>
  <c r="H127" i="4"/>
  <c r="G127" i="4"/>
  <c r="F127" i="4"/>
  <c r="AT128" i="4"/>
  <c r="AS128" i="4"/>
  <c r="AR128" i="4"/>
  <c r="AQ128" i="4"/>
  <c r="AP128" i="4"/>
  <c r="AO128" i="4"/>
  <c r="AN128" i="4"/>
  <c r="AT101" i="4"/>
  <c r="AS101" i="4"/>
  <c r="AR101" i="4"/>
  <c r="AQ101" i="4"/>
  <c r="AP101" i="4"/>
  <c r="AO101" i="4"/>
  <c r="BY101" i="4" s="1"/>
  <c r="AN101" i="4"/>
  <c r="BW101" i="4" s="1"/>
  <c r="K101" i="4"/>
  <c r="J101" i="4"/>
  <c r="I101" i="4"/>
  <c r="H101" i="4"/>
  <c r="G101" i="4"/>
  <c r="F101" i="4"/>
  <c r="AT100" i="4"/>
  <c r="AS100" i="4"/>
  <c r="AR100" i="4"/>
  <c r="AQ100" i="4"/>
  <c r="AP100" i="4"/>
  <c r="AO100" i="4"/>
  <c r="BY100" i="4" s="1"/>
  <c r="AN100" i="4"/>
  <c r="BW100" i="4" s="1"/>
  <c r="K100" i="4"/>
  <c r="J100" i="4"/>
  <c r="I100" i="4"/>
  <c r="H100" i="4"/>
  <c r="G100" i="4"/>
  <c r="F100" i="4"/>
  <c r="AT103" i="4"/>
  <c r="AS103" i="4"/>
  <c r="AR103" i="4"/>
  <c r="AQ103" i="4"/>
  <c r="AP103" i="4"/>
  <c r="AO103" i="4"/>
  <c r="BY103" i="4" s="1"/>
  <c r="AN103" i="4"/>
  <c r="BW103" i="4" s="1"/>
  <c r="K103" i="4"/>
  <c r="J103" i="4"/>
  <c r="I103" i="4"/>
  <c r="H103" i="4"/>
  <c r="G103" i="4"/>
  <c r="F103" i="4"/>
  <c r="AT102" i="4"/>
  <c r="AS102" i="4"/>
  <c r="AR102" i="4"/>
  <c r="AQ102" i="4"/>
  <c r="AP102" i="4"/>
  <c r="AO102" i="4"/>
  <c r="BY102" i="4" s="1"/>
  <c r="AN102" i="4"/>
  <c r="BW102" i="4" s="1"/>
  <c r="K102" i="4"/>
  <c r="J102" i="4"/>
  <c r="I102" i="4"/>
  <c r="H102" i="4"/>
  <c r="G102" i="4"/>
  <c r="F102" i="4"/>
  <c r="AT105" i="4"/>
  <c r="AS105" i="4"/>
  <c r="AR105" i="4"/>
  <c r="AQ105" i="4"/>
  <c r="AP105" i="4"/>
  <c r="AO105" i="4"/>
  <c r="BY105" i="4" s="1"/>
  <c r="AN105" i="4"/>
  <c r="BW105" i="4" s="1"/>
  <c r="K105" i="4"/>
  <c r="J105" i="4"/>
  <c r="I105" i="4"/>
  <c r="H105" i="4"/>
  <c r="G105" i="4"/>
  <c r="F105" i="4"/>
  <c r="AT104" i="4"/>
  <c r="AS104" i="4"/>
  <c r="AR104" i="4"/>
  <c r="AQ104" i="4"/>
  <c r="AP104" i="4"/>
  <c r="AO104" i="4"/>
  <c r="BY104" i="4" s="1"/>
  <c r="AN104" i="4"/>
  <c r="BW104" i="4" s="1"/>
  <c r="K104" i="4"/>
  <c r="J104" i="4"/>
  <c r="I104" i="4"/>
  <c r="H104" i="4"/>
  <c r="G104" i="4"/>
  <c r="F104" i="4"/>
  <c r="AT106" i="4"/>
  <c r="AS106" i="4"/>
  <c r="AR106" i="4"/>
  <c r="AQ106" i="4"/>
  <c r="AP106" i="4"/>
  <c r="AO106" i="4"/>
  <c r="BY106" i="4" s="1"/>
  <c r="AN106" i="4"/>
  <c r="BW106" i="4" s="1"/>
  <c r="K106" i="4"/>
  <c r="J106" i="4"/>
  <c r="I106" i="4"/>
  <c r="H106" i="4"/>
  <c r="G106" i="4"/>
  <c r="F106" i="4"/>
  <c r="AT107" i="4"/>
  <c r="AS107" i="4"/>
  <c r="AR107" i="4"/>
  <c r="AQ107" i="4"/>
  <c r="AP107" i="4"/>
  <c r="AO107" i="4"/>
  <c r="BY107" i="4" s="1"/>
  <c r="AN107" i="4"/>
  <c r="BW107" i="4" s="1"/>
  <c r="K107" i="4"/>
  <c r="J107" i="4"/>
  <c r="I107" i="4"/>
  <c r="H107" i="4"/>
  <c r="G107" i="4"/>
  <c r="F107" i="4"/>
  <c r="AT99" i="4"/>
  <c r="AS99" i="4"/>
  <c r="AR99" i="4"/>
  <c r="AQ99" i="4"/>
  <c r="AP99" i="4"/>
  <c r="AO99" i="4"/>
  <c r="BY99" i="4" s="1"/>
  <c r="AN99" i="4"/>
  <c r="BW99" i="4" s="1"/>
  <c r="K99" i="4"/>
  <c r="J99" i="4"/>
  <c r="I99" i="4"/>
  <c r="H99" i="4"/>
  <c r="G99" i="4"/>
  <c r="F99" i="4"/>
  <c r="AT95" i="4"/>
  <c r="AS95" i="4"/>
  <c r="AR95" i="4"/>
  <c r="AQ95" i="4"/>
  <c r="AP95" i="4"/>
  <c r="AO95" i="4"/>
  <c r="AN95" i="4"/>
  <c r="AT94" i="4"/>
  <c r="AS94" i="4"/>
  <c r="AR94" i="4"/>
  <c r="AQ94" i="4"/>
  <c r="AP94" i="4"/>
  <c r="AO94" i="4"/>
  <c r="AN94" i="4"/>
  <c r="AO50" i="4"/>
  <c r="AP50" i="4"/>
  <c r="AQ50" i="4"/>
  <c r="AR50" i="4"/>
  <c r="AS50" i="4"/>
  <c r="AT50" i="4"/>
  <c r="AO51" i="4"/>
  <c r="AP51" i="4"/>
  <c r="AQ51" i="4"/>
  <c r="AR51" i="4"/>
  <c r="AS51" i="4"/>
  <c r="AT51" i="4"/>
  <c r="AO52" i="4"/>
  <c r="AP52" i="4"/>
  <c r="AQ52" i="4"/>
  <c r="AR52" i="4"/>
  <c r="AS52" i="4"/>
  <c r="AT52" i="4"/>
  <c r="AT47" i="4"/>
  <c r="AS47" i="4"/>
  <c r="AR47" i="4"/>
  <c r="AQ47" i="4"/>
  <c r="AP47" i="4"/>
  <c r="AO47" i="4"/>
  <c r="BY47" i="4" s="1"/>
  <c r="K47" i="4"/>
  <c r="J47" i="4"/>
  <c r="I47" i="4"/>
  <c r="H47" i="4"/>
  <c r="G47" i="4"/>
  <c r="F47" i="4"/>
  <c r="AT46" i="4"/>
  <c r="AS46" i="4"/>
  <c r="AR46" i="4"/>
  <c r="AQ46" i="4"/>
  <c r="AP46" i="4"/>
  <c r="AO46" i="4"/>
  <c r="BY46" i="4" s="1"/>
  <c r="K46" i="4"/>
  <c r="J46" i="4"/>
  <c r="I46" i="4"/>
  <c r="H46" i="4"/>
  <c r="G46" i="4"/>
  <c r="F46" i="4"/>
  <c r="AT49" i="4"/>
  <c r="AS49" i="4"/>
  <c r="AR49" i="4"/>
  <c r="AQ49" i="4"/>
  <c r="AP49" i="4"/>
  <c r="AO49" i="4"/>
  <c r="BY49" i="4" s="1"/>
  <c r="K49" i="4"/>
  <c r="J49" i="4"/>
  <c r="I49" i="4"/>
  <c r="H49" i="4"/>
  <c r="G49" i="4"/>
  <c r="F49" i="4"/>
  <c r="AT48" i="4"/>
  <c r="AS48" i="4"/>
  <c r="AR48" i="4"/>
  <c r="AQ48" i="4"/>
  <c r="AP48" i="4"/>
  <c r="AO48" i="4"/>
  <c r="BY48" i="4" s="1"/>
  <c r="K48" i="4"/>
  <c r="J48" i="4"/>
  <c r="I48" i="4"/>
  <c r="H48" i="4"/>
  <c r="G48" i="4"/>
  <c r="F48" i="4"/>
  <c r="AT55" i="4"/>
  <c r="AS55" i="4"/>
  <c r="AR55" i="4"/>
  <c r="AQ55" i="4"/>
  <c r="AP55" i="4"/>
  <c r="AO55" i="4"/>
  <c r="AT54" i="4"/>
  <c r="AS54" i="4"/>
  <c r="AR54" i="4"/>
  <c r="AQ54" i="4"/>
  <c r="AP54" i="4"/>
  <c r="AO54" i="4"/>
  <c r="BY54" i="4" s="1"/>
  <c r="K54" i="4"/>
  <c r="J54" i="4"/>
  <c r="I54" i="4"/>
  <c r="H54" i="4"/>
  <c r="G54" i="4"/>
  <c r="F54" i="4"/>
  <c r="AT53" i="4"/>
  <c r="AS53" i="4"/>
  <c r="AR53" i="4"/>
  <c r="AQ53" i="4"/>
  <c r="AP53" i="4"/>
  <c r="AO53" i="4"/>
  <c r="BY53" i="4" s="1"/>
  <c r="K53" i="4"/>
  <c r="J53" i="4"/>
  <c r="I53" i="4"/>
  <c r="H53" i="4"/>
  <c r="G53" i="4"/>
  <c r="F53" i="4"/>
  <c r="AT57" i="4"/>
  <c r="AS57" i="4"/>
  <c r="AR57" i="4"/>
  <c r="AQ57" i="4"/>
  <c r="AP57" i="4"/>
  <c r="AO57" i="4"/>
  <c r="AT56" i="4"/>
  <c r="AS56" i="4"/>
  <c r="AR56" i="4"/>
  <c r="AQ56" i="4"/>
  <c r="AP56" i="4"/>
  <c r="AO56" i="4"/>
  <c r="AT58" i="4"/>
  <c r="AS58" i="4"/>
  <c r="AR58" i="4"/>
  <c r="AQ58" i="4"/>
  <c r="AP58" i="4"/>
  <c r="AO58" i="4"/>
  <c r="BY58" i="4" s="1"/>
  <c r="K58" i="4"/>
  <c r="J58" i="4"/>
  <c r="I58" i="4"/>
  <c r="H58" i="4"/>
  <c r="G58" i="4"/>
  <c r="F58" i="4"/>
  <c r="AT59" i="4"/>
  <c r="AS59" i="4"/>
  <c r="AR59" i="4"/>
  <c r="AQ59" i="4"/>
  <c r="AP59" i="4"/>
  <c r="AO59" i="4"/>
  <c r="BY59" i="4" s="1"/>
  <c r="K59" i="4"/>
  <c r="J59" i="4"/>
  <c r="I59" i="4"/>
  <c r="H59" i="4"/>
  <c r="AT39" i="4"/>
  <c r="AS39" i="4"/>
  <c r="AR39" i="4"/>
  <c r="AQ39" i="4"/>
  <c r="AP39" i="4"/>
  <c r="AO39" i="4"/>
  <c r="BY39" i="4" s="1"/>
  <c r="AT93" i="4" l="1"/>
  <c r="AS93" i="4"/>
  <c r="AR93" i="4"/>
  <c r="AQ93" i="4"/>
  <c r="AP93" i="4"/>
  <c r="AO93" i="4"/>
  <c r="AN93" i="4"/>
  <c r="AT44" i="4"/>
  <c r="AS44" i="4"/>
  <c r="AR44" i="4"/>
  <c r="AQ44" i="4"/>
  <c r="AP44" i="4"/>
  <c r="AO44" i="4"/>
  <c r="BY44" i="4" s="1"/>
  <c r="BZ44" i="4" s="1"/>
  <c r="AT79" i="4" l="1"/>
  <c r="AS79" i="4"/>
  <c r="AR79" i="4"/>
  <c r="AQ79" i="4"/>
  <c r="AP79" i="4"/>
  <c r="AO79" i="4"/>
  <c r="BY79" i="4" s="1"/>
  <c r="K79" i="4"/>
  <c r="J79" i="4"/>
  <c r="I79" i="4"/>
  <c r="H79" i="4"/>
  <c r="G79" i="4"/>
  <c r="F79" i="4"/>
  <c r="D79" i="4" s="1"/>
  <c r="K33" i="4"/>
  <c r="J33" i="4"/>
  <c r="I33" i="4"/>
  <c r="H33" i="4"/>
  <c r="G33" i="4"/>
  <c r="F33" i="4"/>
  <c r="K32" i="4"/>
  <c r="J32" i="4"/>
  <c r="I32" i="4"/>
  <c r="H32" i="4"/>
  <c r="G32" i="4"/>
  <c r="F32" i="4"/>
  <c r="K31" i="4"/>
  <c r="J31" i="4"/>
  <c r="I31" i="4"/>
  <c r="H31" i="4"/>
  <c r="G31" i="4"/>
  <c r="F31" i="4"/>
  <c r="F132" i="4" l="1"/>
  <c r="F134" i="4"/>
  <c r="AH125" i="4" l="1"/>
  <c r="AI125" i="4"/>
  <c r="AJ125" i="4"/>
  <c r="AK125" i="4"/>
  <c r="AT126" i="4"/>
  <c r="AS126" i="4"/>
  <c r="AR126" i="4"/>
  <c r="AQ126" i="4"/>
  <c r="AP126" i="4"/>
  <c r="AO126" i="4"/>
  <c r="BY126" i="4" s="1"/>
  <c r="AN126" i="4"/>
  <c r="BW126" i="4" s="1"/>
  <c r="K126" i="4"/>
  <c r="J126" i="4"/>
  <c r="I126" i="4"/>
  <c r="H126" i="4"/>
  <c r="G126" i="4"/>
  <c r="F126" i="4"/>
  <c r="AT82" i="4" l="1"/>
  <c r="AS82" i="4"/>
  <c r="AR82" i="4"/>
  <c r="AQ82" i="4"/>
  <c r="AP82" i="4"/>
  <c r="AO82" i="4"/>
  <c r="BY82" i="4" s="1"/>
  <c r="AN82" i="4"/>
  <c r="BW82" i="4" s="1"/>
  <c r="K82" i="4"/>
  <c r="J82" i="4"/>
  <c r="I82" i="4"/>
  <c r="H82" i="4"/>
  <c r="G82" i="4"/>
  <c r="F82" i="4"/>
  <c r="AT86" i="4"/>
  <c r="AS86" i="4"/>
  <c r="AR86" i="4"/>
  <c r="AQ86" i="4"/>
  <c r="AP86" i="4"/>
  <c r="AO86" i="4"/>
  <c r="AN86" i="4"/>
  <c r="AT40" i="4"/>
  <c r="AS40" i="4"/>
  <c r="AR40" i="4"/>
  <c r="AQ40" i="4"/>
  <c r="AP40" i="4"/>
  <c r="AO40" i="4"/>
  <c r="AT38" i="4"/>
  <c r="AS38" i="4"/>
  <c r="AR38" i="4"/>
  <c r="AQ38" i="4"/>
  <c r="AP38" i="4"/>
  <c r="AO38" i="4"/>
  <c r="BY38" i="4" s="1"/>
  <c r="BZ38" i="4" s="1"/>
  <c r="AT42" i="4"/>
  <c r="AS42" i="4"/>
  <c r="AR42" i="4"/>
  <c r="AQ42" i="4"/>
  <c r="AP42" i="4"/>
  <c r="AO42" i="4"/>
  <c r="AT41" i="4"/>
  <c r="AS41" i="4"/>
  <c r="AR41" i="4"/>
  <c r="AQ41" i="4"/>
  <c r="AP41" i="4"/>
  <c r="AO41" i="4"/>
  <c r="AT43" i="4" l="1"/>
  <c r="AS43" i="4"/>
  <c r="AR43" i="4"/>
  <c r="AQ43" i="4"/>
  <c r="AP43" i="4"/>
  <c r="AO43" i="4"/>
  <c r="BY43" i="4" s="1"/>
  <c r="BZ43" i="4" s="1"/>
  <c r="AT45" i="4" l="1"/>
  <c r="AS45" i="4"/>
  <c r="AR45" i="4"/>
  <c r="AQ45" i="4"/>
  <c r="AP45" i="4"/>
  <c r="AO45" i="4"/>
  <c r="AT37" i="4"/>
  <c r="AS37" i="4"/>
  <c r="AR37" i="4"/>
  <c r="AQ37" i="4"/>
  <c r="AP37" i="4"/>
  <c r="AO37" i="4"/>
  <c r="BY37" i="4" s="1"/>
  <c r="BZ37" i="4" s="1"/>
  <c r="AT36" i="4"/>
  <c r="AS36" i="4"/>
  <c r="AR36" i="4"/>
  <c r="AQ36" i="4"/>
  <c r="AP36" i="4"/>
  <c r="AO36" i="4"/>
  <c r="BY36" i="4" s="1"/>
  <c r="AT35" i="4"/>
  <c r="AS35" i="4"/>
  <c r="AR35" i="4"/>
  <c r="AQ35" i="4"/>
  <c r="AP35" i="4"/>
  <c r="AO35" i="4"/>
  <c r="BY35" i="4" s="1"/>
  <c r="AT34" i="4"/>
  <c r="AS34" i="4"/>
  <c r="AR34" i="4"/>
  <c r="AQ34" i="4"/>
  <c r="AP34" i="4"/>
  <c r="AO34" i="4"/>
  <c r="BY34" i="4" s="1"/>
  <c r="AT33" i="4"/>
  <c r="AP33" i="4"/>
  <c r="AO33" i="4"/>
  <c r="BY33" i="4" s="1"/>
  <c r="L125" i="4"/>
  <c r="L22" i="4" s="1"/>
  <c r="K130" i="4"/>
  <c r="K23" i="4" s="1"/>
  <c r="J130" i="4"/>
  <c r="J23" i="4" s="1"/>
  <c r="I130" i="4"/>
  <c r="I23" i="4" s="1"/>
  <c r="H130" i="4"/>
  <c r="H23" i="4" s="1"/>
  <c r="G130" i="4"/>
  <c r="F130" i="4"/>
  <c r="D130" i="4" s="1"/>
  <c r="D23" i="4" s="1"/>
  <c r="F113" i="4"/>
  <c r="D113" i="4" s="1"/>
  <c r="G113" i="4"/>
  <c r="H113" i="4"/>
  <c r="I113" i="4"/>
  <c r="J113" i="4"/>
  <c r="K113" i="4"/>
  <c r="F114" i="4"/>
  <c r="D114" i="4" s="1"/>
  <c r="G114" i="4"/>
  <c r="H114" i="4"/>
  <c r="I114" i="4"/>
  <c r="J114" i="4"/>
  <c r="K114" i="4"/>
  <c r="F115" i="4"/>
  <c r="D115" i="4" s="1"/>
  <c r="G115" i="4"/>
  <c r="H115" i="4"/>
  <c r="I115" i="4"/>
  <c r="J115" i="4"/>
  <c r="K115" i="4"/>
  <c r="F116" i="4"/>
  <c r="D116" i="4" s="1"/>
  <c r="G116" i="4"/>
  <c r="H116" i="4"/>
  <c r="I116" i="4"/>
  <c r="J116" i="4"/>
  <c r="K116" i="4"/>
  <c r="F117" i="4"/>
  <c r="D117" i="4" s="1"/>
  <c r="G117" i="4"/>
  <c r="H117" i="4"/>
  <c r="I117" i="4"/>
  <c r="J117" i="4"/>
  <c r="K117" i="4"/>
  <c r="F118" i="4"/>
  <c r="D118" i="4" s="1"/>
  <c r="G118" i="4"/>
  <c r="H118" i="4"/>
  <c r="I118" i="4"/>
  <c r="J118" i="4"/>
  <c r="K118" i="4"/>
  <c r="F119" i="4"/>
  <c r="D119" i="4" s="1"/>
  <c r="G119" i="4"/>
  <c r="H119" i="4"/>
  <c r="I119" i="4"/>
  <c r="J119" i="4"/>
  <c r="K119" i="4"/>
  <c r="F120" i="4"/>
  <c r="D120" i="4" s="1"/>
  <c r="G120" i="4"/>
  <c r="H120" i="4"/>
  <c r="I120" i="4"/>
  <c r="J120" i="4"/>
  <c r="K120" i="4"/>
  <c r="F121" i="4"/>
  <c r="D121" i="4" s="1"/>
  <c r="G121" i="4"/>
  <c r="H121" i="4"/>
  <c r="I121" i="4"/>
  <c r="J121" i="4"/>
  <c r="K121" i="4"/>
  <c r="F122" i="4"/>
  <c r="D122" i="4" s="1"/>
  <c r="D21" i="4" s="1"/>
  <c r="G122" i="4"/>
  <c r="G21" i="4" s="1"/>
  <c r="H122" i="4"/>
  <c r="H21" i="4" s="1"/>
  <c r="I122" i="4"/>
  <c r="I21" i="4" s="1"/>
  <c r="J122" i="4"/>
  <c r="J21" i="4" s="1"/>
  <c r="K122" i="4"/>
  <c r="K21" i="4" s="1"/>
  <c r="F123" i="4"/>
  <c r="D123" i="4" s="1"/>
  <c r="G123" i="4"/>
  <c r="H123" i="4"/>
  <c r="I123" i="4"/>
  <c r="J123" i="4"/>
  <c r="K123" i="4"/>
  <c r="F124" i="4"/>
  <c r="D124" i="4" s="1"/>
  <c r="G124" i="4"/>
  <c r="H124" i="4"/>
  <c r="I124" i="4"/>
  <c r="J124" i="4"/>
  <c r="K124" i="4"/>
  <c r="K112" i="4"/>
  <c r="J112" i="4"/>
  <c r="I112" i="4"/>
  <c r="H112" i="4"/>
  <c r="G112" i="4"/>
  <c r="F112" i="4"/>
  <c r="D112" i="4" s="1"/>
  <c r="H74" i="4"/>
  <c r="I74" i="4"/>
  <c r="F61" i="4"/>
  <c r="D61" i="4" s="1"/>
  <c r="G61" i="4"/>
  <c r="K61" i="4"/>
  <c r="F62" i="4"/>
  <c r="D62" i="4" s="1"/>
  <c r="G62" i="4"/>
  <c r="K62" i="4"/>
  <c r="F63" i="4"/>
  <c r="D63" i="4" s="1"/>
  <c r="G63" i="4"/>
  <c r="K63" i="4"/>
  <c r="F64" i="4"/>
  <c r="D64" i="4" s="1"/>
  <c r="G64" i="4"/>
  <c r="K64" i="4"/>
  <c r="F65" i="4"/>
  <c r="D65" i="4" s="1"/>
  <c r="G65" i="4"/>
  <c r="K65" i="4"/>
  <c r="F66" i="4"/>
  <c r="D66" i="4" s="1"/>
  <c r="G66" i="4"/>
  <c r="K66" i="4"/>
  <c r="F67" i="4"/>
  <c r="D67" i="4" s="1"/>
  <c r="G67" i="4"/>
  <c r="K67" i="4"/>
  <c r="F68" i="4"/>
  <c r="D68" i="4" s="1"/>
  <c r="G68" i="4"/>
  <c r="K68" i="4"/>
  <c r="F69" i="4"/>
  <c r="D69" i="4" s="1"/>
  <c r="G69" i="4"/>
  <c r="K69" i="4"/>
  <c r="F70" i="4"/>
  <c r="D70" i="4" s="1"/>
  <c r="G70" i="4"/>
  <c r="K70" i="4"/>
  <c r="F71" i="4"/>
  <c r="D71" i="4" s="1"/>
  <c r="G71" i="4"/>
  <c r="K71" i="4"/>
  <c r="F72" i="4"/>
  <c r="D72" i="4" s="1"/>
  <c r="G72" i="4"/>
  <c r="K72" i="4"/>
  <c r="F73" i="4"/>
  <c r="D73" i="4" s="1"/>
  <c r="G73" i="4"/>
  <c r="K73" i="4"/>
  <c r="F74" i="4"/>
  <c r="D74" i="4" s="1"/>
  <c r="G74" i="4"/>
  <c r="K74" i="4"/>
  <c r="K60" i="4"/>
  <c r="J60" i="4"/>
  <c r="I60" i="4"/>
  <c r="H60" i="4"/>
  <c r="G60" i="4"/>
  <c r="F60" i="4"/>
  <c r="D60" i="4" s="1"/>
  <c r="AU125" i="4"/>
  <c r="AU22" i="4" s="1"/>
  <c r="BB125" i="4"/>
  <c r="BB22" i="4" s="1"/>
  <c r="BP125" i="4"/>
  <c r="BP22" i="4" s="1"/>
  <c r="BI125" i="4"/>
  <c r="BI22" i="4" s="1"/>
  <c r="AW131" i="4"/>
  <c r="AX131" i="4"/>
  <c r="AX24" i="4" s="1"/>
  <c r="AY131" i="4"/>
  <c r="AZ131" i="4"/>
  <c r="AZ24" i="4" s="1"/>
  <c r="BA131" i="4"/>
  <c r="BA24" i="4" s="1"/>
  <c r="BB131" i="4"/>
  <c r="BC131" i="4"/>
  <c r="BD131" i="4"/>
  <c r="BD24" i="4" s="1"/>
  <c r="BE131" i="4"/>
  <c r="BF131" i="4"/>
  <c r="BF24" i="4" s="1"/>
  <c r="BG131" i="4"/>
  <c r="BH131" i="4"/>
  <c r="BH24" i="4" s="1"/>
  <c r="BI131" i="4"/>
  <c r="BI24" i="4" s="1"/>
  <c r="BJ131" i="4"/>
  <c r="BJ24" i="4" s="1"/>
  <c r="BK131" i="4"/>
  <c r="BL131" i="4"/>
  <c r="BM131" i="4"/>
  <c r="BM24" i="4" s="1"/>
  <c r="BN131" i="4"/>
  <c r="BN24" i="4" s="1"/>
  <c r="BO131" i="4"/>
  <c r="BP131" i="4"/>
  <c r="BP24" i="4" s="1"/>
  <c r="BQ131" i="4"/>
  <c r="BQ24" i="4" s="1"/>
  <c r="BR131" i="4"/>
  <c r="BR24" i="4" s="1"/>
  <c r="BS131" i="4"/>
  <c r="BS24" i="4" s="1"/>
  <c r="BT131" i="4"/>
  <c r="BT24" i="4" s="1"/>
  <c r="BU131" i="4"/>
  <c r="BU24" i="4" s="1"/>
  <c r="BV131" i="4"/>
  <c r="BV24" i="4" s="1"/>
  <c r="AU131" i="4"/>
  <c r="AV131" i="4"/>
  <c r="AV24" i="4" s="1"/>
  <c r="AN132" i="4"/>
  <c r="BW132" i="4" s="1"/>
  <c r="AO132" i="4"/>
  <c r="BY132" i="4" s="1"/>
  <c r="AP132" i="4"/>
  <c r="AQ132" i="4"/>
  <c r="AR132" i="4"/>
  <c r="AS132" i="4"/>
  <c r="AT132" i="4"/>
  <c r="AN133" i="4"/>
  <c r="BW133" i="4" s="1"/>
  <c r="AO133" i="4"/>
  <c r="BY133" i="4" s="1"/>
  <c r="BZ133" i="4" s="1"/>
  <c r="AP133" i="4"/>
  <c r="AQ133" i="4"/>
  <c r="AR133" i="4"/>
  <c r="AS133" i="4"/>
  <c r="AT133" i="4"/>
  <c r="AN135" i="4"/>
  <c r="BW135" i="4" s="1"/>
  <c r="AO135" i="4"/>
  <c r="BY135" i="4" s="1"/>
  <c r="AP135" i="4"/>
  <c r="AQ135" i="4"/>
  <c r="AR135" i="4"/>
  <c r="AS135" i="4"/>
  <c r="AT135" i="4"/>
  <c r="AN136" i="4"/>
  <c r="BW136" i="4" s="1"/>
  <c r="AO136" i="4"/>
  <c r="BY136" i="4" s="1"/>
  <c r="AP136" i="4"/>
  <c r="AQ136" i="4"/>
  <c r="AR136" i="4"/>
  <c r="AS136" i="4"/>
  <c r="AT136" i="4"/>
  <c r="AT134" i="4"/>
  <c r="AS134" i="4"/>
  <c r="AR134" i="4"/>
  <c r="AQ134" i="4"/>
  <c r="AP134" i="4"/>
  <c r="AO134" i="4"/>
  <c r="BY134" i="4" s="1"/>
  <c r="AN134" i="4"/>
  <c r="BW134" i="4" s="1"/>
  <c r="AT129" i="4"/>
  <c r="AS129" i="4"/>
  <c r="AR129" i="4"/>
  <c r="AQ129" i="4"/>
  <c r="AP129" i="4"/>
  <c r="AO129" i="4"/>
  <c r="AN129" i="4"/>
  <c r="AT130" i="4"/>
  <c r="AT23" i="4" s="1"/>
  <c r="AS130" i="4"/>
  <c r="AS23" i="4" s="1"/>
  <c r="AR130" i="4"/>
  <c r="AR23" i="4" s="1"/>
  <c r="AQ130" i="4"/>
  <c r="AQ23" i="4" s="1"/>
  <c r="AP130" i="4"/>
  <c r="AP23" i="4" s="1"/>
  <c r="AO130" i="4"/>
  <c r="BY130" i="4" s="1"/>
  <c r="AN130" i="4"/>
  <c r="BP110" i="4"/>
  <c r="BP109" i="4" s="1"/>
  <c r="BI110" i="4"/>
  <c r="BI109" i="4" s="1"/>
  <c r="BB110" i="4"/>
  <c r="BB109" i="4" s="1"/>
  <c r="AU110" i="4"/>
  <c r="AU109" i="4" s="1"/>
  <c r="AN111" i="4"/>
  <c r="BW111" i="4" s="1"/>
  <c r="AN113" i="4"/>
  <c r="AO113" i="4"/>
  <c r="BY113" i="4" s="1"/>
  <c r="AP113" i="4"/>
  <c r="AQ113" i="4"/>
  <c r="AR113" i="4"/>
  <c r="AS113" i="4"/>
  <c r="AT113" i="4"/>
  <c r="AN114" i="4"/>
  <c r="AO114" i="4"/>
  <c r="BY114" i="4" s="1"/>
  <c r="AP114" i="4"/>
  <c r="AQ114" i="4"/>
  <c r="AR114" i="4"/>
  <c r="AS114" i="4"/>
  <c r="AT114" i="4"/>
  <c r="AN115" i="4"/>
  <c r="AO115" i="4"/>
  <c r="BY115" i="4" s="1"/>
  <c r="AP115" i="4"/>
  <c r="AQ115" i="4"/>
  <c r="AR115" i="4"/>
  <c r="AS115" i="4"/>
  <c r="AT115" i="4"/>
  <c r="AN116" i="4"/>
  <c r="AO116" i="4"/>
  <c r="BY116" i="4" s="1"/>
  <c r="AP116" i="4"/>
  <c r="AQ116" i="4"/>
  <c r="AR116" i="4"/>
  <c r="AS116" i="4"/>
  <c r="AT116" i="4"/>
  <c r="AN117" i="4"/>
  <c r="AO117" i="4"/>
  <c r="BY117" i="4" s="1"/>
  <c r="AP117" i="4"/>
  <c r="AQ117" i="4"/>
  <c r="AR117" i="4"/>
  <c r="AS117" i="4"/>
  <c r="AT117" i="4"/>
  <c r="AN118" i="4"/>
  <c r="AO118" i="4"/>
  <c r="BY118" i="4" s="1"/>
  <c r="AP118" i="4"/>
  <c r="AQ118" i="4"/>
  <c r="AR118" i="4"/>
  <c r="AS118" i="4"/>
  <c r="AT118" i="4"/>
  <c r="AN119" i="4"/>
  <c r="AO119" i="4"/>
  <c r="BY119" i="4" s="1"/>
  <c r="AP119" i="4"/>
  <c r="AQ119" i="4"/>
  <c r="AR119" i="4"/>
  <c r="AS119" i="4"/>
  <c r="AT119" i="4"/>
  <c r="AN120" i="4"/>
  <c r="AO120" i="4"/>
  <c r="BY120" i="4" s="1"/>
  <c r="AP120" i="4"/>
  <c r="AQ120" i="4"/>
  <c r="AR120" i="4"/>
  <c r="AS120" i="4"/>
  <c r="AT120" i="4"/>
  <c r="AN121" i="4"/>
  <c r="AO121" i="4"/>
  <c r="BY121" i="4" s="1"/>
  <c r="AP121" i="4"/>
  <c r="AQ121" i="4"/>
  <c r="AR121" i="4"/>
  <c r="AS121" i="4"/>
  <c r="AT121" i="4"/>
  <c r="AN122" i="4"/>
  <c r="AO122" i="4"/>
  <c r="BY122" i="4" s="1"/>
  <c r="AP122" i="4"/>
  <c r="AP21" i="4" s="1"/>
  <c r="AQ122" i="4"/>
  <c r="AQ21" i="4" s="1"/>
  <c r="AR122" i="4"/>
  <c r="AR21" i="4" s="1"/>
  <c r="AS122" i="4"/>
  <c r="AS21" i="4" s="1"/>
  <c r="AT122" i="4"/>
  <c r="AT21" i="4" s="1"/>
  <c r="AN123" i="4"/>
  <c r="AO123" i="4"/>
  <c r="BY123" i="4" s="1"/>
  <c r="AP123" i="4"/>
  <c r="AQ123" i="4"/>
  <c r="AR123" i="4"/>
  <c r="AS123" i="4"/>
  <c r="AT123" i="4"/>
  <c r="AN124" i="4"/>
  <c r="AO124" i="4"/>
  <c r="BY124" i="4" s="1"/>
  <c r="AP124" i="4"/>
  <c r="AQ124" i="4"/>
  <c r="AR124" i="4"/>
  <c r="AS124" i="4"/>
  <c r="AT124" i="4"/>
  <c r="AT112" i="4"/>
  <c r="AS112" i="4"/>
  <c r="AR112" i="4"/>
  <c r="AQ112" i="4"/>
  <c r="AP112" i="4"/>
  <c r="AO112" i="4"/>
  <c r="BY112" i="4" s="1"/>
  <c r="AN112" i="4"/>
  <c r="AU97" i="4"/>
  <c r="BP97" i="4"/>
  <c r="BI97" i="4"/>
  <c r="BB97" i="4"/>
  <c r="AN108" i="4"/>
  <c r="AN90" i="4"/>
  <c r="AN91" i="4"/>
  <c r="AN92" i="4"/>
  <c r="AN96" i="4"/>
  <c r="AN98" i="4"/>
  <c r="BW98" i="4" s="1"/>
  <c r="BP88" i="4"/>
  <c r="BI88" i="4"/>
  <c r="BB88" i="4"/>
  <c r="AU88" i="4"/>
  <c r="AN89" i="4"/>
  <c r="BW89" i="4" s="1"/>
  <c r="AN83" i="4"/>
  <c r="BW83" i="4" s="1"/>
  <c r="AN84" i="4"/>
  <c r="BW84" i="4" s="1"/>
  <c r="AN85" i="4"/>
  <c r="BW85" i="4" s="1"/>
  <c r="BP81" i="4"/>
  <c r="BI81" i="4"/>
  <c r="BI79" i="4" s="1"/>
  <c r="BB81" i="4"/>
  <c r="AU81" i="4"/>
  <c r="AU77" i="4"/>
  <c r="AV77" i="4"/>
  <c r="AW77" i="4"/>
  <c r="AX77" i="4"/>
  <c r="AY77" i="4"/>
  <c r="AZ77" i="4"/>
  <c r="BA77" i="4"/>
  <c r="BB77" i="4"/>
  <c r="BC77" i="4"/>
  <c r="BD77" i="4"/>
  <c r="BE77" i="4"/>
  <c r="BF77" i="4"/>
  <c r="BG77" i="4"/>
  <c r="BH77" i="4"/>
  <c r="BK77" i="4"/>
  <c r="BL77" i="4"/>
  <c r="BM77" i="4"/>
  <c r="BN77" i="4"/>
  <c r="BO77" i="4"/>
  <c r="BQ77" i="4"/>
  <c r="BR77" i="4"/>
  <c r="BS77" i="4"/>
  <c r="BT77" i="4"/>
  <c r="BU77" i="4"/>
  <c r="BV77" i="4"/>
  <c r="BJ77" i="4"/>
  <c r="AO80" i="4"/>
  <c r="AP80" i="4"/>
  <c r="AQ80" i="4"/>
  <c r="AR80" i="4"/>
  <c r="AS80" i="4"/>
  <c r="AT80" i="4"/>
  <c r="AT78" i="4"/>
  <c r="AS78" i="4"/>
  <c r="AR78" i="4"/>
  <c r="AQ78" i="4"/>
  <c r="AP78" i="4"/>
  <c r="AO78" i="4"/>
  <c r="BY78" i="4" s="1"/>
  <c r="AO60" i="4"/>
  <c r="BY60" i="4" s="1"/>
  <c r="AP60" i="4"/>
  <c r="AT60" i="4"/>
  <c r="AO61" i="4"/>
  <c r="BY61" i="4" s="1"/>
  <c r="AP61" i="4"/>
  <c r="AT61" i="4"/>
  <c r="AO62" i="4"/>
  <c r="BY62" i="4" s="1"/>
  <c r="AP62" i="4"/>
  <c r="AT62" i="4"/>
  <c r="AO63" i="4"/>
  <c r="BY63" i="4" s="1"/>
  <c r="AP63" i="4"/>
  <c r="AT63" i="4"/>
  <c r="AO64" i="4"/>
  <c r="BY64" i="4" s="1"/>
  <c r="AP64" i="4"/>
  <c r="AT64" i="4"/>
  <c r="AO65" i="4"/>
  <c r="BY65" i="4" s="1"/>
  <c r="AP65" i="4"/>
  <c r="AT65" i="4"/>
  <c r="AO66" i="4"/>
  <c r="BY66" i="4" s="1"/>
  <c r="AP66" i="4"/>
  <c r="AT66" i="4"/>
  <c r="AO67" i="4"/>
  <c r="BY67" i="4" s="1"/>
  <c r="AP67" i="4"/>
  <c r="AT67" i="4"/>
  <c r="AO68" i="4"/>
  <c r="BY68" i="4" s="1"/>
  <c r="AP68" i="4"/>
  <c r="AT68" i="4"/>
  <c r="AO69" i="4"/>
  <c r="BY69" i="4" s="1"/>
  <c r="AP69" i="4"/>
  <c r="AT69" i="4"/>
  <c r="AO70" i="4"/>
  <c r="BY70" i="4" s="1"/>
  <c r="AP70" i="4"/>
  <c r="AT70" i="4"/>
  <c r="AO71" i="4"/>
  <c r="BY71" i="4" s="1"/>
  <c r="AP71" i="4"/>
  <c r="AT71" i="4"/>
  <c r="AO72" i="4"/>
  <c r="BY72" i="4" s="1"/>
  <c r="AP72" i="4"/>
  <c r="AT72" i="4"/>
  <c r="AO73" i="4"/>
  <c r="BY73" i="4" s="1"/>
  <c r="AP73" i="4"/>
  <c r="AT73" i="4"/>
  <c r="AO74" i="4"/>
  <c r="BY74" i="4" s="1"/>
  <c r="AP74" i="4"/>
  <c r="AT74" i="4"/>
  <c r="BQ30" i="4"/>
  <c r="BQ27" i="4" s="1"/>
  <c r="BQ26" i="4" s="1"/>
  <c r="AO32" i="4"/>
  <c r="BY32" i="4" s="1"/>
  <c r="AP32" i="4"/>
  <c r="AQ32" i="4"/>
  <c r="AR32" i="4"/>
  <c r="AS32" i="4"/>
  <c r="AT32" i="4"/>
  <c r="AT31" i="4"/>
  <c r="AS31" i="4"/>
  <c r="AR31" i="4"/>
  <c r="AQ31" i="4"/>
  <c r="AP31" i="4"/>
  <c r="AO31" i="4"/>
  <c r="BY31" i="4" s="1"/>
  <c r="AQ28" i="4"/>
  <c r="AS28" i="4"/>
  <c r="AQ29" i="4"/>
  <c r="AS29" i="4"/>
  <c r="BN30" i="4"/>
  <c r="BN27" i="4" s="1"/>
  <c r="BN26" i="4" s="1"/>
  <c r="BV30" i="4"/>
  <c r="BV27" i="4" s="1"/>
  <c r="BV26" i="4" s="1"/>
  <c r="BR30" i="4"/>
  <c r="BR27" i="4" s="1"/>
  <c r="BR26" i="4" s="1"/>
  <c r="BO30" i="4"/>
  <c r="BO27" i="4" s="1"/>
  <c r="BO26" i="4" s="1"/>
  <c r="BJ30" i="4"/>
  <c r="BJ27" i="4" s="1"/>
  <c r="BJ26" i="4" s="1"/>
  <c r="BH30" i="4"/>
  <c r="BG30" i="4"/>
  <c r="BG27" i="4" s="1"/>
  <c r="BG26" i="4" s="1"/>
  <c r="BF30" i="4"/>
  <c r="BF27" i="4" s="1"/>
  <c r="BF26" i="4" s="1"/>
  <c r="BF19" i="4" s="1"/>
  <c r="BE30" i="4"/>
  <c r="BE27" i="4" s="1"/>
  <c r="BE26" i="4" s="1"/>
  <c r="BD30" i="4"/>
  <c r="BD27" i="4" s="1"/>
  <c r="BD26" i="4" s="1"/>
  <c r="BC30" i="4"/>
  <c r="BC27" i="4" s="1"/>
  <c r="BC26" i="4" s="1"/>
  <c r="BB30" i="4"/>
  <c r="BB27" i="4" s="1"/>
  <c r="BB26" i="4" s="1"/>
  <c r="BA30" i="4"/>
  <c r="BA27" i="4" s="1"/>
  <c r="AZ30" i="4"/>
  <c r="AZ27" i="4" s="1"/>
  <c r="AZ26" i="4" s="1"/>
  <c r="AY30" i="4"/>
  <c r="AY27" i="4" s="1"/>
  <c r="AY26" i="4" s="1"/>
  <c r="AX30" i="4"/>
  <c r="AX27" i="4" s="1"/>
  <c r="AX26" i="4" s="1"/>
  <c r="AW30" i="4"/>
  <c r="AW27" i="4" s="1"/>
  <c r="AW26" i="4" s="1"/>
  <c r="AV30" i="4"/>
  <c r="AU30" i="4"/>
  <c r="AU27" i="4" s="1"/>
  <c r="AU26" i="4" s="1"/>
  <c r="AN26" i="4"/>
  <c r="AN19" i="4" s="1"/>
  <c r="E20" i="4"/>
  <c r="E21" i="4"/>
  <c r="L21" i="4"/>
  <c r="M21" i="4"/>
  <c r="N21" i="4"/>
  <c r="O21" i="4"/>
  <c r="P21" i="4"/>
  <c r="Q21" i="4"/>
  <c r="R21" i="4"/>
  <c r="S21" i="4"/>
  <c r="T21" i="4"/>
  <c r="U21" i="4"/>
  <c r="V21" i="4"/>
  <c r="W21" i="4"/>
  <c r="X21" i="4"/>
  <c r="Y21" i="4"/>
  <c r="AA21" i="4"/>
  <c r="AB21" i="4"/>
  <c r="AC21" i="4"/>
  <c r="AD21" i="4"/>
  <c r="AE21" i="4"/>
  <c r="AF21" i="4"/>
  <c r="AH21" i="4"/>
  <c r="AI21" i="4"/>
  <c r="AJ21" i="4"/>
  <c r="AK21" i="4"/>
  <c r="AL21" i="4"/>
  <c r="AM21" i="4"/>
  <c r="AU21" i="4"/>
  <c r="AV21" i="4"/>
  <c r="AW21" i="4"/>
  <c r="AX21" i="4"/>
  <c r="AY21" i="4"/>
  <c r="AZ21" i="4"/>
  <c r="BA21" i="4"/>
  <c r="BB21" i="4"/>
  <c r="BC21" i="4"/>
  <c r="BD21" i="4"/>
  <c r="BE21" i="4"/>
  <c r="BF21" i="4"/>
  <c r="BG21" i="4"/>
  <c r="BH21" i="4"/>
  <c r="BI21" i="4"/>
  <c r="BJ21" i="4"/>
  <c r="BK21" i="4"/>
  <c r="BL21" i="4"/>
  <c r="BM21" i="4"/>
  <c r="BN21" i="4"/>
  <c r="BO21" i="4"/>
  <c r="BP21" i="4"/>
  <c r="BQ21" i="4"/>
  <c r="BR21" i="4"/>
  <c r="BS21" i="4"/>
  <c r="BT21" i="4"/>
  <c r="BU21" i="4"/>
  <c r="BV21" i="4"/>
  <c r="E22" i="4"/>
  <c r="S22" i="4"/>
  <c r="Z22" i="4"/>
  <c r="AG22" i="4"/>
  <c r="E23" i="4"/>
  <c r="G23" i="4"/>
  <c r="L23" i="4"/>
  <c r="M23" i="4"/>
  <c r="N23" i="4"/>
  <c r="O23" i="4"/>
  <c r="P23" i="4"/>
  <c r="Q23" i="4"/>
  <c r="R23" i="4"/>
  <c r="S23" i="4"/>
  <c r="T23" i="4"/>
  <c r="U23" i="4"/>
  <c r="V23" i="4"/>
  <c r="W23" i="4"/>
  <c r="X23" i="4"/>
  <c r="Y23" i="4"/>
  <c r="AA23" i="4"/>
  <c r="AB23" i="4"/>
  <c r="AC23" i="4"/>
  <c r="AD23" i="4"/>
  <c r="AE23" i="4"/>
  <c r="AF23" i="4"/>
  <c r="AH23" i="4"/>
  <c r="AI23" i="4"/>
  <c r="AJ23" i="4"/>
  <c r="AK23" i="4"/>
  <c r="AL23" i="4"/>
  <c r="AM23" i="4"/>
  <c r="AU23" i="4"/>
  <c r="AV23" i="4"/>
  <c r="AW23" i="4"/>
  <c r="AX23" i="4"/>
  <c r="AY23" i="4"/>
  <c r="AZ23" i="4"/>
  <c r="BA23" i="4"/>
  <c r="BB23" i="4"/>
  <c r="BC23" i="4"/>
  <c r="BD23" i="4"/>
  <c r="BE23" i="4"/>
  <c r="BF23" i="4"/>
  <c r="BG23" i="4"/>
  <c r="BH23" i="4"/>
  <c r="BI23" i="4"/>
  <c r="BJ23" i="4"/>
  <c r="BK23" i="4"/>
  <c r="BL23" i="4"/>
  <c r="BM23" i="4"/>
  <c r="BN23" i="4"/>
  <c r="BO23" i="4"/>
  <c r="BP23" i="4"/>
  <c r="BQ23" i="4"/>
  <c r="BR23" i="4"/>
  <c r="BS23" i="4"/>
  <c r="BT23" i="4"/>
  <c r="BU23" i="4"/>
  <c r="BV23" i="4"/>
  <c r="E24" i="4"/>
  <c r="BB24" i="4"/>
  <c r="M131" i="4"/>
  <c r="M24" i="4" s="1"/>
  <c r="N131" i="4"/>
  <c r="O131" i="4"/>
  <c r="O24" i="4" s="1"/>
  <c r="P131" i="4"/>
  <c r="P24" i="4" s="1"/>
  <c r="Q131" i="4"/>
  <c r="Q24" i="4" s="1"/>
  <c r="R131" i="4"/>
  <c r="R24" i="4" s="1"/>
  <c r="S131" i="4"/>
  <c r="S24" i="4" s="1"/>
  <c r="T131" i="4"/>
  <c r="T24" i="4" s="1"/>
  <c r="U131" i="4"/>
  <c r="U24" i="4" s="1"/>
  <c r="V131" i="4"/>
  <c r="W131" i="4"/>
  <c r="W24" i="4" s="1"/>
  <c r="X131" i="4"/>
  <c r="X24" i="4" s="1"/>
  <c r="Y131" i="4"/>
  <c r="Y24" i="4" s="1"/>
  <c r="Z131" i="4"/>
  <c r="Z130" i="4" s="1"/>
  <c r="Z124" i="4" s="1"/>
  <c r="Z123" i="4" s="1"/>
  <c r="Z122" i="4" s="1"/>
  <c r="AA131" i="4"/>
  <c r="AA24" i="4" s="1"/>
  <c r="AB131" i="4"/>
  <c r="AB24" i="4" s="1"/>
  <c r="AC131" i="4"/>
  <c r="AC24" i="4" s="1"/>
  <c r="AD131" i="4"/>
  <c r="AD24" i="4" s="1"/>
  <c r="AE131" i="4"/>
  <c r="AE24" i="4" s="1"/>
  <c r="AF131" i="4"/>
  <c r="AF24" i="4" s="1"/>
  <c r="AG131" i="4"/>
  <c r="AG130" i="4" s="1"/>
  <c r="AH131" i="4"/>
  <c r="AH24" i="4" s="1"/>
  <c r="AI131" i="4"/>
  <c r="AI24" i="4" s="1"/>
  <c r="AJ131" i="4"/>
  <c r="AJ24" i="4" s="1"/>
  <c r="AK131" i="4"/>
  <c r="AK24" i="4" s="1"/>
  <c r="AL131" i="4"/>
  <c r="AL24" i="4" s="1"/>
  <c r="AM131" i="4"/>
  <c r="AM24" i="4" s="1"/>
  <c r="L131" i="4"/>
  <c r="L24" i="4" s="1"/>
  <c r="K133" i="4"/>
  <c r="J133" i="4"/>
  <c r="I133" i="4"/>
  <c r="H133" i="4"/>
  <c r="G133" i="4"/>
  <c r="F135" i="4"/>
  <c r="G135" i="4"/>
  <c r="H135" i="4"/>
  <c r="I135" i="4"/>
  <c r="J135" i="4"/>
  <c r="K135" i="4"/>
  <c r="F136" i="4"/>
  <c r="G136" i="4"/>
  <c r="H136" i="4"/>
  <c r="I136" i="4"/>
  <c r="J136" i="4"/>
  <c r="K136" i="4"/>
  <c r="K134" i="4"/>
  <c r="J134" i="4"/>
  <c r="I134" i="4"/>
  <c r="H134" i="4"/>
  <c r="G134" i="4"/>
  <c r="E110" i="4"/>
  <c r="E109" i="4" s="1"/>
  <c r="L110" i="4"/>
  <c r="L109" i="4" s="1"/>
  <c r="L75" i="4" s="1"/>
  <c r="L20" i="4" s="1"/>
  <c r="S110" i="4"/>
  <c r="S109" i="4" s="1"/>
  <c r="S75" i="4" s="1"/>
  <c r="S20" i="4" s="1"/>
  <c r="Z110" i="4"/>
  <c r="Z109" i="4" s="1"/>
  <c r="Z75" i="4" s="1"/>
  <c r="AG110" i="4"/>
  <c r="AG109" i="4" s="1"/>
  <c r="AG75" i="4" s="1"/>
  <c r="E97" i="4"/>
  <c r="L97" i="4"/>
  <c r="M97" i="4"/>
  <c r="N97" i="4"/>
  <c r="O97" i="4"/>
  <c r="P97" i="4"/>
  <c r="Q97" i="4"/>
  <c r="R97" i="4"/>
  <c r="S97" i="4"/>
  <c r="T97" i="4"/>
  <c r="U97" i="4"/>
  <c r="V97" i="4"/>
  <c r="W97" i="4"/>
  <c r="X97" i="4"/>
  <c r="Y97" i="4"/>
  <c r="Z97" i="4"/>
  <c r="AA97" i="4"/>
  <c r="AB97" i="4"/>
  <c r="AC97" i="4"/>
  <c r="AD97" i="4"/>
  <c r="AE97" i="4"/>
  <c r="AF97" i="4"/>
  <c r="AG97" i="4"/>
  <c r="AH97" i="4"/>
  <c r="AI97" i="4"/>
  <c r="AJ97" i="4"/>
  <c r="AK97" i="4"/>
  <c r="AL97" i="4"/>
  <c r="AM97" i="4"/>
  <c r="K98" i="4"/>
  <c r="J98" i="4"/>
  <c r="I98" i="4"/>
  <c r="H98" i="4"/>
  <c r="G98" i="4"/>
  <c r="F98" i="4"/>
  <c r="F89" i="4"/>
  <c r="G89" i="4"/>
  <c r="H89" i="4"/>
  <c r="I89" i="4"/>
  <c r="J89" i="4"/>
  <c r="K89" i="4"/>
  <c r="F83" i="4"/>
  <c r="G83" i="4"/>
  <c r="H83" i="4"/>
  <c r="I83" i="4"/>
  <c r="J83" i="4"/>
  <c r="K83" i="4"/>
  <c r="F84" i="4"/>
  <c r="G84" i="4"/>
  <c r="H84" i="4"/>
  <c r="I84" i="4"/>
  <c r="J84" i="4"/>
  <c r="K84" i="4"/>
  <c r="F85" i="4"/>
  <c r="G85" i="4"/>
  <c r="H85" i="4"/>
  <c r="I85" i="4"/>
  <c r="J85" i="4"/>
  <c r="K85" i="4"/>
  <c r="E77" i="4"/>
  <c r="L77" i="4"/>
  <c r="M77" i="4"/>
  <c r="N77" i="4"/>
  <c r="O77" i="4"/>
  <c r="P77" i="4"/>
  <c r="Q77" i="4"/>
  <c r="R77" i="4"/>
  <c r="S77" i="4"/>
  <c r="T77" i="4"/>
  <c r="U77" i="4"/>
  <c r="V77" i="4"/>
  <c r="W77" i="4"/>
  <c r="X77" i="4"/>
  <c r="Y77" i="4"/>
  <c r="Z77" i="4"/>
  <c r="AA77" i="4"/>
  <c r="AB77" i="4"/>
  <c r="AC77" i="4"/>
  <c r="AD77" i="4"/>
  <c r="AE77" i="4"/>
  <c r="AF77" i="4"/>
  <c r="AG77" i="4"/>
  <c r="AH77" i="4"/>
  <c r="AI77" i="4"/>
  <c r="AJ77" i="4"/>
  <c r="AK77" i="4"/>
  <c r="AL77" i="4"/>
  <c r="AM77" i="4"/>
  <c r="F78" i="4"/>
  <c r="G78" i="4"/>
  <c r="H78" i="4"/>
  <c r="I78" i="4"/>
  <c r="J78" i="4"/>
  <c r="K78" i="4"/>
  <c r="E26" i="4"/>
  <c r="BL30" i="4"/>
  <c r="BL27" i="4" s="1"/>
  <c r="BL26" i="4" s="1"/>
  <c r="G28" i="4"/>
  <c r="G29" i="4"/>
  <c r="F28" i="4"/>
  <c r="D28" i="4" s="1"/>
  <c r="H28" i="4"/>
  <c r="I28" i="4"/>
  <c r="J28" i="4"/>
  <c r="K28" i="4"/>
  <c r="F29" i="4"/>
  <c r="D29" i="4" s="1"/>
  <c r="H29" i="4"/>
  <c r="I29" i="4"/>
  <c r="J29" i="4"/>
  <c r="K29" i="4"/>
  <c r="AI30" i="4"/>
  <c r="AI27" i="4" s="1"/>
  <c r="AI26" i="4" s="1"/>
  <c r="AH30" i="4"/>
  <c r="AM30" i="4"/>
  <c r="AM27" i="4" s="1"/>
  <c r="AM26" i="4" s="1"/>
  <c r="AA30" i="4"/>
  <c r="AA27" i="4" s="1"/>
  <c r="AA26" i="4" s="1"/>
  <c r="AF30" i="4"/>
  <c r="AF27" i="4" s="1"/>
  <c r="AF26" i="4" s="1"/>
  <c r="AF19" i="4" s="1"/>
  <c r="AE30" i="4"/>
  <c r="AE27" i="4" s="1"/>
  <c r="AE26" i="4" s="1"/>
  <c r="AD30" i="4"/>
  <c r="AC30" i="4"/>
  <c r="AC27" i="4" s="1"/>
  <c r="AC26" i="4" s="1"/>
  <c r="R30" i="4"/>
  <c r="R27" i="4" s="1"/>
  <c r="Q30" i="4"/>
  <c r="Q27" i="4" s="1"/>
  <c r="Q26" i="4" s="1"/>
  <c r="P30" i="4"/>
  <c r="P27" i="4" s="1"/>
  <c r="P26" i="4" s="1"/>
  <c r="O30" i="4"/>
  <c r="O27" i="4" s="1"/>
  <c r="O26" i="4" s="1"/>
  <c r="N30" i="4"/>
  <c r="N27" i="4" s="1"/>
  <c r="N26" i="4" s="1"/>
  <c r="M30" i="4"/>
  <c r="L30" i="4"/>
  <c r="T30" i="4"/>
  <c r="T27" i="4" s="1"/>
  <c r="T26" i="4" s="1"/>
  <c r="U30" i="4"/>
  <c r="U27" i="4" s="1"/>
  <c r="U26" i="4" s="1"/>
  <c r="V30" i="4"/>
  <c r="V27" i="4" s="1"/>
  <c r="V26" i="4" s="1"/>
  <c r="V19" i="4" s="1"/>
  <c r="W30" i="4"/>
  <c r="W27" i="4" s="1"/>
  <c r="X30" i="4"/>
  <c r="X27" i="4" s="1"/>
  <c r="X26" i="4" s="1"/>
  <c r="Y30" i="4"/>
  <c r="Y27" i="4" s="1"/>
  <c r="Y26" i="4" s="1"/>
  <c r="S30" i="4"/>
  <c r="S27" i="4" s="1"/>
  <c r="S26" i="4" s="1"/>
  <c r="AT89" i="4"/>
  <c r="AS89" i="4"/>
  <c r="AR89" i="4"/>
  <c r="AQ89" i="4"/>
  <c r="AP89" i="4"/>
  <c r="AO89" i="4"/>
  <c r="BY89" i="4" s="1"/>
  <c r="K132" i="4"/>
  <c r="J132" i="4"/>
  <c r="I132" i="4"/>
  <c r="H132" i="4"/>
  <c r="G132" i="4"/>
  <c r="AT96" i="4"/>
  <c r="AS96" i="4"/>
  <c r="AR96" i="4"/>
  <c r="AQ96" i="4"/>
  <c r="AP96" i="4"/>
  <c r="AO96" i="4"/>
  <c r="AO91" i="4"/>
  <c r="AP91" i="4"/>
  <c r="AQ91" i="4"/>
  <c r="AR91" i="4"/>
  <c r="AS91" i="4"/>
  <c r="AT91" i="4"/>
  <c r="AO92" i="4"/>
  <c r="AP92" i="4"/>
  <c r="AQ92" i="4"/>
  <c r="AR92" i="4"/>
  <c r="AS92" i="4"/>
  <c r="AT92" i="4"/>
  <c r="AO83" i="4"/>
  <c r="BY83" i="4" s="1"/>
  <c r="AP83" i="4"/>
  <c r="AQ83" i="4"/>
  <c r="AR83" i="4"/>
  <c r="AS83" i="4"/>
  <c r="AT83" i="4"/>
  <c r="AO84" i="4"/>
  <c r="BY84" i="4" s="1"/>
  <c r="AP84" i="4"/>
  <c r="AQ84" i="4"/>
  <c r="AR84" i="4"/>
  <c r="AS84" i="4"/>
  <c r="AT84" i="4"/>
  <c r="BU81" i="4"/>
  <c r="BH125" i="4"/>
  <c r="BH22" i="4" s="1"/>
  <c r="BD125" i="4"/>
  <c r="BD22" i="4" s="1"/>
  <c r="BE125" i="4"/>
  <c r="BE22" i="4" s="1"/>
  <c r="BF125" i="4"/>
  <c r="BF22" i="4" s="1"/>
  <c r="BG125" i="4"/>
  <c r="BG22" i="4" s="1"/>
  <c r="BC125" i="4"/>
  <c r="BC22" i="4" s="1"/>
  <c r="AI22" i="4"/>
  <c r="AJ22" i="4"/>
  <c r="AK22" i="4"/>
  <c r="AL125" i="4"/>
  <c r="AL22" i="4" s="1"/>
  <c r="AM125" i="4"/>
  <c r="AM22" i="4" s="1"/>
  <c r="AH22" i="4"/>
  <c r="AB125" i="4"/>
  <c r="AB22" i="4" s="1"/>
  <c r="AC125" i="4"/>
  <c r="AC22" i="4" s="1"/>
  <c r="AD125" i="4"/>
  <c r="AD22" i="4" s="1"/>
  <c r="AE125" i="4"/>
  <c r="AE22" i="4" s="1"/>
  <c r="AF125" i="4"/>
  <c r="AF22" i="4" s="1"/>
  <c r="AA125" i="4"/>
  <c r="AA22" i="4" s="1"/>
  <c r="U125" i="4"/>
  <c r="U22" i="4" s="1"/>
  <c r="V125" i="4"/>
  <c r="V22" i="4" s="1"/>
  <c r="W125" i="4"/>
  <c r="W22" i="4" s="1"/>
  <c r="X125" i="4"/>
  <c r="X22" i="4" s="1"/>
  <c r="Y125" i="4"/>
  <c r="Y22" i="4" s="1"/>
  <c r="T125" i="4"/>
  <c r="T22" i="4" s="1"/>
  <c r="N125" i="4"/>
  <c r="O125" i="4"/>
  <c r="O22" i="4" s="1"/>
  <c r="P125" i="4"/>
  <c r="P22" i="4" s="1"/>
  <c r="Q125" i="4"/>
  <c r="R125" i="4"/>
  <c r="M125" i="4"/>
  <c r="M22" i="4" s="1"/>
  <c r="BC110" i="4"/>
  <c r="BC109" i="4" s="1"/>
  <c r="BF110" i="4"/>
  <c r="BF109" i="4" s="1"/>
  <c r="BG110" i="4"/>
  <c r="BG109" i="4" s="1"/>
  <c r="BH110" i="4"/>
  <c r="BH109" i="4" s="1"/>
  <c r="BD110" i="4"/>
  <c r="BD109" i="4" s="1"/>
  <c r="BE110" i="4"/>
  <c r="BE109" i="4" s="1"/>
  <c r="AH110" i="4"/>
  <c r="AH109" i="4" s="1"/>
  <c r="AA110" i="4"/>
  <c r="T110" i="4"/>
  <c r="T109" i="4" s="1"/>
  <c r="N110" i="4"/>
  <c r="N109" i="4" s="1"/>
  <c r="O110" i="4"/>
  <c r="O109" i="4" s="1"/>
  <c r="P110" i="4"/>
  <c r="P109" i="4" s="1"/>
  <c r="Q110" i="4"/>
  <c r="Q109" i="4" s="1"/>
  <c r="R110" i="4"/>
  <c r="R109" i="4" s="1"/>
  <c r="M110" i="4"/>
  <c r="M109" i="4" s="1"/>
  <c r="AO90" i="4"/>
  <c r="AP90" i="4"/>
  <c r="AQ90" i="4"/>
  <c r="AR90" i="4"/>
  <c r="AS90" i="4"/>
  <c r="AT90" i="4"/>
  <c r="BD88" i="4"/>
  <c r="BE88" i="4"/>
  <c r="BF88" i="4"/>
  <c r="BG88" i="4"/>
  <c r="BH88" i="4"/>
  <c r="BC88" i="4"/>
  <c r="AH88" i="4"/>
  <c r="AI88" i="4"/>
  <c r="AJ88" i="4"/>
  <c r="AK88" i="4"/>
  <c r="AL88" i="4"/>
  <c r="AM88" i="4"/>
  <c r="AB88" i="4"/>
  <c r="AC88" i="4"/>
  <c r="AD88" i="4"/>
  <c r="AE88" i="4"/>
  <c r="AF88" i="4"/>
  <c r="AA88" i="4"/>
  <c r="U88" i="4"/>
  <c r="V88" i="4"/>
  <c r="W88" i="4"/>
  <c r="X88" i="4"/>
  <c r="Y88" i="4"/>
  <c r="T88" i="4"/>
  <c r="N88" i="4"/>
  <c r="O88" i="4"/>
  <c r="P88" i="4"/>
  <c r="Q88" i="4"/>
  <c r="R88" i="4"/>
  <c r="M88" i="4"/>
  <c r="BC81" i="4"/>
  <c r="BD81" i="4"/>
  <c r="BE81" i="4"/>
  <c r="BF81" i="4"/>
  <c r="BG81" i="4"/>
  <c r="BH81" i="4"/>
  <c r="AA81" i="4"/>
  <c r="M81" i="4"/>
  <c r="T81" i="4"/>
  <c r="AH81" i="4"/>
  <c r="AB81" i="4"/>
  <c r="AF81" i="4"/>
  <c r="AM81" i="4"/>
  <c r="AV81" i="4"/>
  <c r="AW81" i="4"/>
  <c r="AX81" i="4"/>
  <c r="AY81" i="4"/>
  <c r="AZ81" i="4"/>
  <c r="BA81" i="4"/>
  <c r="BA76" i="4" s="1"/>
  <c r="BJ81" i="4"/>
  <c r="BK81" i="4"/>
  <c r="BL81" i="4"/>
  <c r="BM81" i="4"/>
  <c r="BN81" i="4"/>
  <c r="BO81" i="4"/>
  <c r="BQ81" i="4"/>
  <c r="BR81" i="4"/>
  <c r="BS81" i="4"/>
  <c r="BT81" i="4"/>
  <c r="BV81" i="4"/>
  <c r="O81" i="4"/>
  <c r="Q81" i="4"/>
  <c r="R81" i="4"/>
  <c r="U81" i="4"/>
  <c r="V81" i="4"/>
  <c r="W81" i="4"/>
  <c r="X81" i="4"/>
  <c r="AC81" i="4"/>
  <c r="AD81" i="4"/>
  <c r="AE81" i="4"/>
  <c r="AI81" i="4"/>
  <c r="AJ81" i="4"/>
  <c r="AK81" i="4"/>
  <c r="AL81" i="4"/>
  <c r="AO85" i="4"/>
  <c r="BY85" i="4" s="1"/>
  <c r="AP85" i="4"/>
  <c r="AQ85" i="4"/>
  <c r="AR85" i="4"/>
  <c r="AS85" i="4"/>
  <c r="AT85" i="4"/>
  <c r="AV88" i="4"/>
  <c r="AW88" i="4"/>
  <c r="AX88" i="4"/>
  <c r="AY88" i="4"/>
  <c r="AZ88" i="4"/>
  <c r="BA88" i="4"/>
  <c r="BJ88" i="4"/>
  <c r="BK88" i="4"/>
  <c r="BL88" i="4"/>
  <c r="BM88" i="4"/>
  <c r="BN88" i="4"/>
  <c r="BO88" i="4"/>
  <c r="BQ88" i="4"/>
  <c r="BR88" i="4"/>
  <c r="BS88" i="4"/>
  <c r="BT88" i="4"/>
  <c r="BU88" i="4"/>
  <c r="BV88" i="4"/>
  <c r="AV97" i="4"/>
  <c r="AW97" i="4"/>
  <c r="AX97" i="4"/>
  <c r="AY97" i="4"/>
  <c r="AZ97" i="4"/>
  <c r="BA97" i="4"/>
  <c r="BC97" i="4"/>
  <c r="BD97" i="4"/>
  <c r="BE97" i="4"/>
  <c r="BF97" i="4"/>
  <c r="BG97" i="4"/>
  <c r="BH97" i="4"/>
  <c r="BJ97" i="4"/>
  <c r="BK97" i="4"/>
  <c r="BL97" i="4"/>
  <c r="BM97" i="4"/>
  <c r="BN97" i="4"/>
  <c r="BO97" i="4"/>
  <c r="BQ97" i="4"/>
  <c r="BR97" i="4"/>
  <c r="BS97" i="4"/>
  <c r="BT97" i="4"/>
  <c r="BU97" i="4"/>
  <c r="BV97" i="4"/>
  <c r="AO98" i="4"/>
  <c r="BY98" i="4" s="1"/>
  <c r="AP98" i="4"/>
  <c r="AQ98" i="4"/>
  <c r="AR98" i="4"/>
  <c r="AS98" i="4"/>
  <c r="AT98" i="4"/>
  <c r="AO108" i="4"/>
  <c r="AP108" i="4"/>
  <c r="AQ108" i="4"/>
  <c r="AR108" i="4"/>
  <c r="AS108" i="4"/>
  <c r="AT108" i="4"/>
  <c r="U110" i="4"/>
  <c r="U109" i="4" s="1"/>
  <c r="V110" i="4"/>
  <c r="V109" i="4" s="1"/>
  <c r="W110" i="4"/>
  <c r="W109" i="4" s="1"/>
  <c r="X110" i="4"/>
  <c r="X109" i="4" s="1"/>
  <c r="Y110" i="4"/>
  <c r="Y109" i="4" s="1"/>
  <c r="AB110" i="4"/>
  <c r="AB109" i="4" s="1"/>
  <c r="AC110" i="4"/>
  <c r="AD110" i="4"/>
  <c r="AD109" i="4" s="1"/>
  <c r="AE110" i="4"/>
  <c r="AE109" i="4" s="1"/>
  <c r="AF110" i="4"/>
  <c r="AF109" i="4" s="1"/>
  <c r="AI110" i="4"/>
  <c r="AI109" i="4" s="1"/>
  <c r="AJ110" i="4"/>
  <c r="AJ109" i="4" s="1"/>
  <c r="AK110" i="4"/>
  <c r="AK109" i="4" s="1"/>
  <c r="AL110" i="4"/>
  <c r="AL109" i="4" s="1"/>
  <c r="AM110" i="4"/>
  <c r="AM109" i="4" s="1"/>
  <c r="AV110" i="4"/>
  <c r="AV109" i="4" s="1"/>
  <c r="AW110" i="4"/>
  <c r="AW109" i="4" s="1"/>
  <c r="AX110" i="4"/>
  <c r="AX109" i="4" s="1"/>
  <c r="AY110" i="4"/>
  <c r="AY109" i="4" s="1"/>
  <c r="AZ110" i="4"/>
  <c r="AZ109" i="4" s="1"/>
  <c r="BA110" i="4"/>
  <c r="BA109" i="4" s="1"/>
  <c r="BJ110" i="4"/>
  <c r="BJ109" i="4" s="1"/>
  <c r="BK110" i="4"/>
  <c r="BK109" i="4" s="1"/>
  <c r="BL110" i="4"/>
  <c r="BL109" i="4" s="1"/>
  <c r="BM110" i="4"/>
  <c r="BM109" i="4" s="1"/>
  <c r="BN110" i="4"/>
  <c r="BN109" i="4" s="1"/>
  <c r="BO110" i="4"/>
  <c r="BO109" i="4" s="1"/>
  <c r="BQ110" i="4"/>
  <c r="BQ109" i="4" s="1"/>
  <c r="BR110" i="4"/>
  <c r="BR109" i="4" s="1"/>
  <c r="BS110" i="4"/>
  <c r="BS109" i="4" s="1"/>
  <c r="BT110" i="4"/>
  <c r="BT109" i="4" s="1"/>
  <c r="BU110" i="4"/>
  <c r="BU109" i="4" s="1"/>
  <c r="BV110" i="4"/>
  <c r="BV109" i="4" s="1"/>
  <c r="F111" i="4"/>
  <c r="D110" i="4" s="1"/>
  <c r="D109" i="4" s="1"/>
  <c r="G111" i="4"/>
  <c r="H111" i="4"/>
  <c r="I111" i="4"/>
  <c r="J111" i="4"/>
  <c r="K111" i="4"/>
  <c r="AO111" i="4"/>
  <c r="BY111" i="4" s="1"/>
  <c r="AP111" i="4"/>
  <c r="AQ111" i="4"/>
  <c r="AR111" i="4"/>
  <c r="AS111" i="4"/>
  <c r="AT111" i="4"/>
  <c r="AV125" i="4"/>
  <c r="AW125" i="4"/>
  <c r="AX125" i="4"/>
  <c r="AY125" i="4"/>
  <c r="AY22" i="4" s="1"/>
  <c r="AZ125" i="4"/>
  <c r="AZ22" i="4" s="1"/>
  <c r="BA125" i="4"/>
  <c r="BJ22" i="4"/>
  <c r="BK22" i="4"/>
  <c r="BL22" i="4"/>
  <c r="BM22" i="4"/>
  <c r="BN22" i="4"/>
  <c r="BO22" i="4"/>
  <c r="BQ125" i="4"/>
  <c r="BQ22" i="4" s="1"/>
  <c r="BR125" i="4"/>
  <c r="BR22" i="4" s="1"/>
  <c r="BS125" i="4"/>
  <c r="BS22" i="4" s="1"/>
  <c r="BT125" i="4"/>
  <c r="BT22" i="4" s="1"/>
  <c r="BU125" i="4"/>
  <c r="BU22" i="4" s="1"/>
  <c r="BV125" i="4"/>
  <c r="BV22" i="4" s="1"/>
  <c r="BC24" i="4"/>
  <c r="BE24" i="4"/>
  <c r="BG24" i="4"/>
  <c r="BK24" i="4"/>
  <c r="BO24" i="4"/>
  <c r="AY24" i="4"/>
  <c r="Y81" i="4"/>
  <c r="P81" i="4"/>
  <c r="N81" i="4"/>
  <c r="J74" i="4"/>
  <c r="H73" i="4"/>
  <c r="I73" i="4"/>
  <c r="J73" i="4"/>
  <c r="I72" i="4"/>
  <c r="J72" i="4"/>
  <c r="H72" i="4"/>
  <c r="J71" i="4"/>
  <c r="I71" i="4"/>
  <c r="H71" i="4"/>
  <c r="I70" i="4"/>
  <c r="J70" i="4"/>
  <c r="H70" i="4"/>
  <c r="H69" i="4"/>
  <c r="J69" i="4"/>
  <c r="I69" i="4"/>
  <c r="J68" i="4"/>
  <c r="I68" i="4"/>
  <c r="H68" i="4"/>
  <c r="I67" i="4"/>
  <c r="J67" i="4"/>
  <c r="H67" i="4"/>
  <c r="H66" i="4"/>
  <c r="J66" i="4"/>
  <c r="I66" i="4"/>
  <c r="J65" i="4"/>
  <c r="I65" i="4"/>
  <c r="H65" i="4"/>
  <c r="I64" i="4"/>
  <c r="H64" i="4"/>
  <c r="J64" i="4"/>
  <c r="H63" i="4"/>
  <c r="J63" i="4"/>
  <c r="I63" i="4"/>
  <c r="J62" i="4"/>
  <c r="I62" i="4"/>
  <c r="H62" i="4"/>
  <c r="H61" i="4"/>
  <c r="I61" i="4"/>
  <c r="J61" i="4"/>
  <c r="AL30" i="4"/>
  <c r="BV76" i="4" l="1"/>
  <c r="AO23" i="4"/>
  <c r="BY23" i="4" s="1"/>
  <c r="X87" i="4"/>
  <c r="AF87" i="4"/>
  <c r="AB87" i="4"/>
  <c r="AJ87" i="4"/>
  <c r="P87" i="4"/>
  <c r="BQ76" i="4"/>
  <c r="BL76" i="4"/>
  <c r="AV76" i="4"/>
  <c r="BD76" i="4"/>
  <c r="AM87" i="4"/>
  <c r="AZ76" i="4"/>
  <c r="BH76" i="4"/>
  <c r="BB87" i="4"/>
  <c r="AE87" i="4"/>
  <c r="N87" i="4"/>
  <c r="BN76" i="4"/>
  <c r="BB76" i="4"/>
  <c r="BB75" i="4" s="1"/>
  <c r="BB20" i="4" s="1"/>
  <c r="BP80" i="4"/>
  <c r="BP78" i="4" s="1"/>
  <c r="BP79" i="4"/>
  <c r="AN79" i="4" s="1"/>
  <c r="BW79" i="4" s="1"/>
  <c r="BS76" i="4"/>
  <c r="BJ76" i="4"/>
  <c r="AX87" i="4"/>
  <c r="O87" i="4"/>
  <c r="AA87" i="4"/>
  <c r="R87" i="4"/>
  <c r="W87" i="4"/>
  <c r="BU76" i="4"/>
  <c r="BP87" i="4"/>
  <c r="AB76" i="4"/>
  <c r="X76" i="4"/>
  <c r="X75" i="4" s="1"/>
  <c r="X20" i="4" s="1"/>
  <c r="AQ77" i="4"/>
  <c r="U87" i="4"/>
  <c r="BA87" i="4"/>
  <c r="BA75" i="4" s="1"/>
  <c r="N76" i="4"/>
  <c r="AH76" i="4"/>
  <c r="U76" i="4"/>
  <c r="U75" i="4" s="1"/>
  <c r="U18" i="4" s="1"/>
  <c r="F125" i="4"/>
  <c r="F22" i="4" s="1"/>
  <c r="BV87" i="4"/>
  <c r="BV75" i="4" s="1"/>
  <c r="BV20" i="4" s="1"/>
  <c r="AL76" i="4"/>
  <c r="BT76" i="4"/>
  <c r="BO76" i="4"/>
  <c r="BG76" i="4"/>
  <c r="BC76" i="4"/>
  <c r="AD76" i="4"/>
  <c r="AY76" i="4"/>
  <c r="Y87" i="4"/>
  <c r="Y76" i="4"/>
  <c r="M87" i="4"/>
  <c r="AC87" i="4"/>
  <c r="G81" i="4"/>
  <c r="BR76" i="4"/>
  <c r="AS77" i="4"/>
  <c r="AO77" i="4"/>
  <c r="BY77" i="4" s="1"/>
  <c r="AX76" i="4"/>
  <c r="AX75" i="4" s="1"/>
  <c r="AX18" i="4" s="1"/>
  <c r="BS87" i="4"/>
  <c r="BN87" i="4"/>
  <c r="BN75" i="4" s="1"/>
  <c r="BN20" i="4" s="1"/>
  <c r="BJ87" i="4"/>
  <c r="AQ88" i="4"/>
  <c r="AL87" i="4"/>
  <c r="AN23" i="4"/>
  <c r="BW130" i="4"/>
  <c r="BO87" i="4"/>
  <c r="BF87" i="4"/>
  <c r="AP131" i="4"/>
  <c r="AP24" i="4" s="1"/>
  <c r="M27" i="4"/>
  <c r="AW24" i="4"/>
  <c r="AP88" i="4"/>
  <c r="AY87" i="4"/>
  <c r="W76" i="4"/>
  <c r="V87" i="4"/>
  <c r="G88" i="4"/>
  <c r="AN131" i="4"/>
  <c r="BW131" i="4" s="1"/>
  <c r="AP110" i="4"/>
  <c r="AD87" i="4"/>
  <c r="AH87" i="4"/>
  <c r="AS81" i="4"/>
  <c r="BK87" i="4"/>
  <c r="AR131" i="4"/>
  <c r="AR24" i="4" s="1"/>
  <c r="BF76" i="4"/>
  <c r="AO21" i="4"/>
  <c r="BY21" i="4" s="1"/>
  <c r="BT87" i="4"/>
  <c r="I77" i="4"/>
  <c r="AG24" i="4"/>
  <c r="AI87" i="4"/>
  <c r="K131" i="4"/>
  <c r="K24" i="4" s="1"/>
  <c r="F21" i="4"/>
  <c r="BK76" i="4"/>
  <c r="BE76" i="4"/>
  <c r="AT77" i="4"/>
  <c r="AP77" i="4"/>
  <c r="AU76" i="4"/>
  <c r="AQ131" i="4"/>
  <c r="AQ24" i="4" s="1"/>
  <c r="AS131" i="4"/>
  <c r="AS24" i="4" s="1"/>
  <c r="AT110" i="4"/>
  <c r="F81" i="4"/>
  <c r="BC87" i="4"/>
  <c r="T76" i="4"/>
  <c r="P76" i="4"/>
  <c r="P75" i="4" s="1"/>
  <c r="P20" i="4" s="1"/>
  <c r="AR88" i="4"/>
  <c r="BU87" i="4"/>
  <c r="AS88" i="4"/>
  <c r="BD87" i="4"/>
  <c r="H77" i="4"/>
  <c r="J77" i="4"/>
  <c r="AM76" i="4"/>
  <c r="AI76" i="4"/>
  <c r="AE76" i="4"/>
  <c r="AA76" i="4"/>
  <c r="O76" i="4"/>
  <c r="D81" i="4"/>
  <c r="BI87" i="4"/>
  <c r="BI80" i="4"/>
  <c r="D88" i="4"/>
  <c r="Z121" i="4"/>
  <c r="Z120" i="4" s="1"/>
  <c r="Z21" i="4"/>
  <c r="AR109" i="4"/>
  <c r="AS97" i="4"/>
  <c r="AO88" i="4"/>
  <c r="BY88" i="4" s="1"/>
  <c r="AN97" i="4"/>
  <c r="BW97" i="4" s="1"/>
  <c r="D131" i="4"/>
  <c r="D24" i="4" s="1"/>
  <c r="F131" i="4"/>
  <c r="F24" i="4" s="1"/>
  <c r="AW76" i="4"/>
  <c r="AV87" i="4"/>
  <c r="AP97" i="4"/>
  <c r="AS109" i="4"/>
  <c r="AB30" i="4"/>
  <c r="AB27" i="4" s="1"/>
  <c r="AB26" i="4" s="1"/>
  <c r="AB19" i="4" s="1"/>
  <c r="M76" i="4"/>
  <c r="BL24" i="4"/>
  <c r="AQ109" i="4"/>
  <c r="H88" i="4"/>
  <c r="BG87" i="4"/>
  <c r="K109" i="4"/>
  <c r="S18" i="4"/>
  <c r="AN81" i="4"/>
  <c r="BW81" i="4" s="1"/>
  <c r="AK87" i="4"/>
  <c r="AO110" i="4"/>
  <c r="BY110" i="4" s="1"/>
  <c r="AR97" i="4"/>
  <c r="F23" i="4"/>
  <c r="AT81" i="4"/>
  <c r="I81" i="4"/>
  <c r="J110" i="4"/>
  <c r="H125" i="4"/>
  <c r="H22" i="4" s="1"/>
  <c r="G110" i="4"/>
  <c r="AJ76" i="4"/>
  <c r="AF76" i="4"/>
  <c r="AO81" i="4"/>
  <c r="BY81" i="4" s="1"/>
  <c r="I88" i="4"/>
  <c r="K88" i="4"/>
  <c r="AU24" i="4"/>
  <c r="AN125" i="4"/>
  <c r="BW125" i="4" s="1"/>
  <c r="V76" i="4"/>
  <c r="H81" i="4"/>
  <c r="D77" i="4"/>
  <c r="F77" i="4"/>
  <c r="Z74" i="4"/>
  <c r="Z20" i="4"/>
  <c r="J131" i="4"/>
  <c r="J24" i="4" s="1"/>
  <c r="BL87" i="4"/>
  <c r="BL75" i="4" s="1"/>
  <c r="BL20" i="4" s="1"/>
  <c r="I110" i="4"/>
  <c r="K110" i="4"/>
  <c r="D125" i="4"/>
  <c r="D22" i="4" s="1"/>
  <c r="AQ125" i="4"/>
  <c r="AQ22" i="4" s="1"/>
  <c r="AX22" i="4"/>
  <c r="AC109" i="4"/>
  <c r="H109" i="4" s="1"/>
  <c r="H110" i="4"/>
  <c r="J109" i="4"/>
  <c r="BR87" i="4"/>
  <c r="BM87" i="4"/>
  <c r="AT88" i="4"/>
  <c r="AW87" i="4"/>
  <c r="AQ81" i="4"/>
  <c r="Q87" i="4"/>
  <c r="J88" i="4"/>
  <c r="T87" i="4"/>
  <c r="F88" i="4"/>
  <c r="Q22" i="4"/>
  <c r="J125" i="4"/>
  <c r="J22" i="4" s="1"/>
  <c r="K77" i="4"/>
  <c r="F97" i="4"/>
  <c r="I109" i="4"/>
  <c r="AQ110" i="4"/>
  <c r="AT125" i="4"/>
  <c r="AT22" i="4" s="1"/>
  <c r="BA22" i="4"/>
  <c r="AP125" i="4"/>
  <c r="AP22" i="4" s="1"/>
  <c r="AW22" i="4"/>
  <c r="AT109" i="4"/>
  <c r="AP109" i="4"/>
  <c r="AQ97" i="4"/>
  <c r="BE87" i="4"/>
  <c r="AZ87" i="4"/>
  <c r="R76" i="4"/>
  <c r="K81" i="4"/>
  <c r="AR81" i="4"/>
  <c r="BM76" i="4"/>
  <c r="AP81" i="4"/>
  <c r="AA109" i="4"/>
  <c r="F110" i="4"/>
  <c r="AS110" i="4"/>
  <c r="G77" i="4"/>
  <c r="AK76" i="4"/>
  <c r="AC76" i="4"/>
  <c r="R22" i="4"/>
  <c r="K125" i="4"/>
  <c r="K22" i="4" s="1"/>
  <c r="N22" i="4"/>
  <c r="G125" i="4"/>
  <c r="G22" i="4" s="1"/>
  <c r="E19" i="4"/>
  <c r="E25" i="4" s="1"/>
  <c r="E18" i="4"/>
  <c r="I125" i="4"/>
  <c r="I22" i="4" s="1"/>
  <c r="AO109" i="4"/>
  <c r="AR110" i="4"/>
  <c r="AT97" i="4"/>
  <c r="BH87" i="4"/>
  <c r="J81" i="4"/>
  <c r="Q76" i="4"/>
  <c r="G109" i="4"/>
  <c r="I97" i="4"/>
  <c r="J97" i="4"/>
  <c r="AG74" i="4"/>
  <c r="AG73" i="4" s="1"/>
  <c r="AG72" i="4" s="1"/>
  <c r="AG71" i="4" s="1"/>
  <c r="AG70" i="4" s="1"/>
  <c r="AG69" i="4" s="1"/>
  <c r="AG68" i="4" s="1"/>
  <c r="AG67" i="4" s="1"/>
  <c r="AG66" i="4" s="1"/>
  <c r="AG65" i="4" s="1"/>
  <c r="AG64" i="4" s="1"/>
  <c r="AG63" i="4" s="1"/>
  <c r="AG62" i="4" s="1"/>
  <c r="AG61" i="4" s="1"/>
  <c r="AG60" i="4" s="1"/>
  <c r="BW33" i="4" s="1"/>
  <c r="AG20" i="4"/>
  <c r="AN21" i="4"/>
  <c r="G97" i="4"/>
  <c r="K97" i="4"/>
  <c r="AN109" i="4"/>
  <c r="BW109" i="4" s="1"/>
  <c r="AS125" i="4"/>
  <c r="AS22" i="4" s="1"/>
  <c r="AO125" i="4"/>
  <c r="BY125" i="4" s="1"/>
  <c r="BQ87" i="4"/>
  <c r="H97" i="4"/>
  <c r="I131" i="4"/>
  <c r="I24" i="4" s="1"/>
  <c r="AG124" i="4"/>
  <c r="AG123" i="4" s="1"/>
  <c r="AG122" i="4" s="1"/>
  <c r="BW122" i="4" s="1"/>
  <c r="AG23" i="4"/>
  <c r="AR125" i="4"/>
  <c r="AR22" i="4" s="1"/>
  <c r="D97" i="4"/>
  <c r="V24" i="4"/>
  <c r="H131" i="4"/>
  <c r="H24" i="4" s="1"/>
  <c r="G131" i="4"/>
  <c r="G24" i="4" s="1"/>
  <c r="N24" i="4"/>
  <c r="AV22" i="4"/>
  <c r="Z24" i="4"/>
  <c r="Z23" i="4"/>
  <c r="AR77" i="4"/>
  <c r="AU87" i="4"/>
  <c r="AN88" i="4"/>
  <c r="BW88" i="4" s="1"/>
  <c r="AN110" i="4"/>
  <c r="BW110" i="4" s="1"/>
  <c r="AT131" i="4"/>
  <c r="AT24" i="4" s="1"/>
  <c r="AO131" i="4"/>
  <c r="BY131" i="4" s="1"/>
  <c r="BZ131" i="4" s="1"/>
  <c r="AO97" i="4"/>
  <c r="BY97" i="4" s="1"/>
  <c r="BG19" i="4"/>
  <c r="AW19" i="4"/>
  <c r="BQ19" i="4"/>
  <c r="AL27" i="4"/>
  <c r="J27" i="4" s="1"/>
  <c r="J26" i="4" s="1"/>
  <c r="J30" i="4"/>
  <c r="K30" i="4"/>
  <c r="BK30" i="4"/>
  <c r="BK27" i="4" s="1"/>
  <c r="W26" i="4"/>
  <c r="BN19" i="4"/>
  <c r="AD27" i="4"/>
  <c r="AD26" i="4" s="1"/>
  <c r="AX19" i="4"/>
  <c r="BM30" i="4"/>
  <c r="AK30" i="4"/>
  <c r="AK27" i="4" s="1"/>
  <c r="AK26" i="4" s="1"/>
  <c r="AJ30" i="4"/>
  <c r="O19" i="4"/>
  <c r="BI30" i="4"/>
  <c r="BI29" i="4" s="1"/>
  <c r="BI28" i="4" s="1"/>
  <c r="BI27" i="4" s="1"/>
  <c r="BI26" i="4" s="1"/>
  <c r="N19" i="4"/>
  <c r="AA19" i="4"/>
  <c r="BE19" i="4"/>
  <c r="X19" i="4"/>
  <c r="AE19" i="4"/>
  <c r="L27" i="4"/>
  <c r="K27" i="4"/>
  <c r="K26" i="4" s="1"/>
  <c r="R26" i="4"/>
  <c r="AH27" i="4"/>
  <c r="AH26" i="4" s="1"/>
  <c r="F30" i="4"/>
  <c r="D30" i="4" s="1"/>
  <c r="BL19" i="4"/>
  <c r="S19" i="4"/>
  <c r="S25" i="4" s="1"/>
  <c r="AY19" i="4"/>
  <c r="BO19" i="4"/>
  <c r="U19" i="4"/>
  <c r="AI19" i="4"/>
  <c r="AU19" i="4"/>
  <c r="BC19" i="4"/>
  <c r="T19" i="4"/>
  <c r="P19" i="4"/>
  <c r="AM19" i="4"/>
  <c r="AZ19" i="4"/>
  <c r="BD19" i="4"/>
  <c r="BH27" i="4"/>
  <c r="BH26" i="4" s="1"/>
  <c r="AT30" i="4"/>
  <c r="BV19" i="4"/>
  <c r="AC19" i="4"/>
  <c r="Y19" i="4"/>
  <c r="Q19" i="4"/>
  <c r="BR19" i="4"/>
  <c r="AV27" i="4"/>
  <c r="AO30" i="4"/>
  <c r="BY30" i="4" s="1"/>
  <c r="BZ30" i="4" s="1"/>
  <c r="BA26" i="4"/>
  <c r="BB19" i="4"/>
  <c r="BJ19" i="4"/>
  <c r="BY109" i="4" l="1"/>
  <c r="AF75" i="4"/>
  <c r="AF20" i="4" s="1"/>
  <c r="AF25" i="4" s="1"/>
  <c r="BQ75" i="4"/>
  <c r="BQ20" i="4" s="1"/>
  <c r="BG75" i="4"/>
  <c r="BG20" i="4" s="1"/>
  <c r="BG25" i="4" s="1"/>
  <c r="AV75" i="4"/>
  <c r="AV20" i="4" s="1"/>
  <c r="AM75" i="4"/>
  <c r="AM20" i="4" s="1"/>
  <c r="AM25" i="4" s="1"/>
  <c r="W75" i="4"/>
  <c r="W20" i="4" s="1"/>
  <c r="AB75" i="4"/>
  <c r="AB20" i="4" s="1"/>
  <c r="AB25" i="4" s="1"/>
  <c r="AJ75" i="4"/>
  <c r="AJ20" i="4" s="1"/>
  <c r="BS75" i="4"/>
  <c r="BS20" i="4" s="1"/>
  <c r="N75" i="4"/>
  <c r="N20" i="4" s="1"/>
  <c r="N25" i="4" s="1"/>
  <c r="AN24" i="4"/>
  <c r="BW24" i="4" s="1"/>
  <c r="AT76" i="4"/>
  <c r="BD75" i="4"/>
  <c r="BD20" i="4" s="1"/>
  <c r="BD25" i="4" s="1"/>
  <c r="X25" i="4"/>
  <c r="AE75" i="4"/>
  <c r="AE20" i="4" s="1"/>
  <c r="AE25" i="4" s="1"/>
  <c r="BU75" i="4"/>
  <c r="BU20" i="4" s="1"/>
  <c r="AQ76" i="4"/>
  <c r="BP77" i="4"/>
  <c r="BP76" i="4" s="1"/>
  <c r="BP75" i="4" s="1"/>
  <c r="BP20" i="4" s="1"/>
  <c r="AH75" i="4"/>
  <c r="AH20" i="4" s="1"/>
  <c r="O75" i="4"/>
  <c r="O20" i="4" s="1"/>
  <c r="O25" i="4" s="1"/>
  <c r="AO76" i="4"/>
  <c r="BY76" i="4" s="1"/>
  <c r="AN80" i="4"/>
  <c r="BJ75" i="4"/>
  <c r="BJ20" i="4" s="1"/>
  <c r="BJ25" i="4" s="1"/>
  <c r="K87" i="4"/>
  <c r="F76" i="4"/>
  <c r="D76" i="4" s="1"/>
  <c r="AS76" i="4"/>
  <c r="AX20" i="4"/>
  <c r="AX25" i="4" s="1"/>
  <c r="BF75" i="4"/>
  <c r="BF20" i="4" s="1"/>
  <c r="BF25" i="4" s="1"/>
  <c r="AL75" i="4"/>
  <c r="AL20" i="4" s="1"/>
  <c r="Y75" i="4"/>
  <c r="Y20" i="4" s="1"/>
  <c r="Y25" i="4" s="1"/>
  <c r="AD75" i="4"/>
  <c r="AD20" i="4" s="1"/>
  <c r="J87" i="4"/>
  <c r="I87" i="4"/>
  <c r="BI78" i="4"/>
  <c r="AN78" i="4" s="1"/>
  <c r="BW78" i="4" s="1"/>
  <c r="AA75" i="4"/>
  <c r="H87" i="4"/>
  <c r="G87" i="4"/>
  <c r="D87" i="4"/>
  <c r="T75" i="4"/>
  <c r="T20" i="4" s="1"/>
  <c r="T25" i="4" s="1"/>
  <c r="BL18" i="4"/>
  <c r="X18" i="4"/>
  <c r="AT87" i="4"/>
  <c r="BR75" i="4"/>
  <c r="BT75" i="4"/>
  <c r="BT20" i="4" s="1"/>
  <c r="AY75" i="4"/>
  <c r="AY18" i="4" s="1"/>
  <c r="F87" i="4"/>
  <c r="BO75" i="4"/>
  <c r="BO20" i="4" s="1"/>
  <c r="BO25" i="4" s="1"/>
  <c r="BV25" i="4"/>
  <c r="P18" i="4"/>
  <c r="AG30" i="4"/>
  <c r="AG29" i="4" s="1"/>
  <c r="AG28" i="4" s="1"/>
  <c r="AG27" i="4" s="1"/>
  <c r="AG26" i="4" s="1"/>
  <c r="AG19" i="4" s="1"/>
  <c r="F109" i="4"/>
  <c r="BW124" i="4"/>
  <c r="BW23" i="4"/>
  <c r="BQ25" i="4"/>
  <c r="BW74" i="4"/>
  <c r="AP87" i="4"/>
  <c r="AO87" i="4"/>
  <c r="BY87" i="4" s="1"/>
  <c r="BK75" i="4"/>
  <c r="BK20" i="4" s="1"/>
  <c r="BW123" i="4"/>
  <c r="AO24" i="4"/>
  <c r="BY24" i="4" s="1"/>
  <c r="BZ24" i="4" s="1"/>
  <c r="M26" i="4"/>
  <c r="G27" i="4"/>
  <c r="G26" i="4" s="1"/>
  <c r="G19" i="4" s="1"/>
  <c r="AI75" i="4"/>
  <c r="BN25" i="4"/>
  <c r="AR87" i="4"/>
  <c r="U20" i="4"/>
  <c r="U25" i="4" s="1"/>
  <c r="G30" i="4"/>
  <c r="F27" i="4"/>
  <c r="F26" i="4" s="1"/>
  <c r="BN18" i="4"/>
  <c r="BV18" i="4"/>
  <c r="AR74" i="4"/>
  <c r="BB25" i="4"/>
  <c r="AN87" i="4"/>
  <c r="BW87" i="4" s="1"/>
  <c r="BC75" i="4"/>
  <c r="BC20" i="4" s="1"/>
  <c r="BC25" i="4" s="1"/>
  <c r="BB18" i="4"/>
  <c r="P25" i="4"/>
  <c r="M75" i="4"/>
  <c r="AP76" i="4"/>
  <c r="G76" i="4"/>
  <c r="Z119" i="4"/>
  <c r="Z118" i="4" s="1"/>
  <c r="AT27" i="4"/>
  <c r="AT26" i="4" s="1"/>
  <c r="AT19" i="4" s="1"/>
  <c r="BL25" i="4"/>
  <c r="AC75" i="4"/>
  <c r="AN22" i="4"/>
  <c r="BW22" i="4" s="1"/>
  <c r="AK75" i="4"/>
  <c r="AK20" i="4" s="1"/>
  <c r="I76" i="4"/>
  <c r="Q75" i="4"/>
  <c r="J76" i="4"/>
  <c r="AW75" i="4"/>
  <c r="BA20" i="4"/>
  <c r="R75" i="4"/>
  <c r="K76" i="4"/>
  <c r="BH75" i="4"/>
  <c r="BH20" i="4" s="1"/>
  <c r="BM75" i="4"/>
  <c r="BM20" i="4" s="1"/>
  <c r="AR76" i="4"/>
  <c r="AZ75" i="4"/>
  <c r="AS87" i="4"/>
  <c r="AU75" i="4"/>
  <c r="AG121" i="4"/>
  <c r="AG120" i="4" s="1"/>
  <c r="AG119" i="4" s="1"/>
  <c r="AG118" i="4" s="1"/>
  <c r="AG117" i="4" s="1"/>
  <c r="AG116" i="4" s="1"/>
  <c r="AG115" i="4" s="1"/>
  <c r="AG114" i="4" s="1"/>
  <c r="AG113" i="4" s="1"/>
  <c r="AG112" i="4" s="1"/>
  <c r="AG21" i="4"/>
  <c r="BW21" i="4" s="1"/>
  <c r="AO22" i="4"/>
  <c r="BY22" i="4" s="1"/>
  <c r="AQ87" i="4"/>
  <c r="BE75" i="4"/>
  <c r="Z73" i="4"/>
  <c r="BW73" i="4" s="1"/>
  <c r="V75" i="4"/>
  <c r="H76" i="4"/>
  <c r="AQ74" i="4"/>
  <c r="BQ18" i="4"/>
  <c r="AP30" i="4"/>
  <c r="AL26" i="4"/>
  <c r="AL19" i="4" s="1"/>
  <c r="BI19" i="4"/>
  <c r="AK19" i="4"/>
  <c r="I27" i="4"/>
  <c r="I26" i="4" s="1"/>
  <c r="I30" i="4"/>
  <c r="W18" i="4"/>
  <c r="W19" i="4"/>
  <c r="BM27" i="4"/>
  <c r="AD19" i="4"/>
  <c r="AJ27" i="4"/>
  <c r="H30" i="4"/>
  <c r="BK26" i="4"/>
  <c r="AP27" i="4"/>
  <c r="AP26" i="4" s="1"/>
  <c r="AO27" i="4"/>
  <c r="BY27" i="4" s="1"/>
  <c r="BZ27" i="4" s="1"/>
  <c r="AV26" i="4"/>
  <c r="K19" i="4"/>
  <c r="J19" i="4"/>
  <c r="BH19" i="4"/>
  <c r="R19" i="4"/>
  <c r="BA19" i="4"/>
  <c r="BA18" i="4"/>
  <c r="AH19" i="4"/>
  <c r="L26" i="4"/>
  <c r="AF18" i="4" l="1"/>
  <c r="BG18" i="4"/>
  <c r="W25" i="4"/>
  <c r="AM18" i="4"/>
  <c r="AB18" i="4"/>
  <c r="AD18" i="4"/>
  <c r="BU74" i="4"/>
  <c r="BI77" i="4"/>
  <c r="BI76" i="4" s="1"/>
  <c r="O18" i="4"/>
  <c r="BP74" i="4"/>
  <c r="BP73" i="4" s="1"/>
  <c r="BP72" i="4" s="1"/>
  <c r="BP71" i="4" s="1"/>
  <c r="BP70" i="4" s="1"/>
  <c r="N18" i="4"/>
  <c r="BD18" i="4"/>
  <c r="AE18" i="4"/>
  <c r="AH18" i="4"/>
  <c r="AL25" i="4"/>
  <c r="AH25" i="4"/>
  <c r="BF18" i="4"/>
  <c r="BJ18" i="4"/>
  <c r="T18" i="4"/>
  <c r="M18" i="4"/>
  <c r="AY20" i="4"/>
  <c r="AY25" i="4" s="1"/>
  <c r="AD25" i="4"/>
  <c r="BO18" i="4"/>
  <c r="Y18" i="4"/>
  <c r="AA20" i="4"/>
  <c r="AA25" i="4" s="1"/>
  <c r="AA18" i="4"/>
  <c r="BR20" i="4"/>
  <c r="BR25" i="4" s="1"/>
  <c r="BR18" i="4"/>
  <c r="AG25" i="4"/>
  <c r="BC18" i="4"/>
  <c r="BW119" i="4"/>
  <c r="BW118" i="4"/>
  <c r="BW121" i="4"/>
  <c r="BW120" i="4"/>
  <c r="M19" i="4"/>
  <c r="D27" i="4"/>
  <c r="D26" i="4" s="1"/>
  <c r="D19" i="4" s="1"/>
  <c r="AO75" i="4"/>
  <c r="BY75" i="4" s="1"/>
  <c r="AI20" i="4"/>
  <c r="AI25" i="4" s="1"/>
  <c r="AI18" i="4"/>
  <c r="G75" i="4"/>
  <c r="F75" i="4"/>
  <c r="F20" i="4" s="1"/>
  <c r="AR75" i="4"/>
  <c r="AR20" i="4" s="1"/>
  <c r="BH18" i="4"/>
  <c r="M20" i="4"/>
  <c r="AL18" i="4"/>
  <c r="AC20" i="4"/>
  <c r="AC25" i="4" s="1"/>
  <c r="AC18" i="4"/>
  <c r="BA25" i="4"/>
  <c r="BH25" i="4"/>
  <c r="AG18" i="4"/>
  <c r="AK25" i="4"/>
  <c r="AK18" i="4"/>
  <c r="I75" i="4"/>
  <c r="I20" i="4" s="1"/>
  <c r="AT75" i="4"/>
  <c r="AT20" i="4" s="1"/>
  <c r="AT25" i="4" s="1"/>
  <c r="V20" i="4"/>
  <c r="V25" i="4" s="1"/>
  <c r="H75" i="4"/>
  <c r="H20" i="4" s="1"/>
  <c r="V18" i="4"/>
  <c r="AZ20" i="4"/>
  <c r="AZ25" i="4" s="1"/>
  <c r="AS75" i="4"/>
  <c r="AS20" i="4" s="1"/>
  <c r="AZ18" i="4"/>
  <c r="AW20" i="4"/>
  <c r="AW25" i="4" s="1"/>
  <c r="AP75" i="4"/>
  <c r="AP20" i="4" s="1"/>
  <c r="AW18" i="4"/>
  <c r="AU20" i="4"/>
  <c r="AU25" i="4" s="1"/>
  <c r="AU18" i="4"/>
  <c r="AR73" i="4"/>
  <c r="R20" i="4"/>
  <c r="R25" i="4" s="1"/>
  <c r="K75" i="4"/>
  <c r="AQ73" i="4"/>
  <c r="Z72" i="4"/>
  <c r="BW72" i="4" s="1"/>
  <c r="AS74" i="4"/>
  <c r="BU73" i="4"/>
  <c r="AN77" i="4"/>
  <c r="BW77" i="4" s="1"/>
  <c r="Q20" i="4"/>
  <c r="Q25" i="4" s="1"/>
  <c r="J75" i="4"/>
  <c r="Q18" i="4"/>
  <c r="R18" i="4"/>
  <c r="BE20" i="4"/>
  <c r="BE25" i="4" s="1"/>
  <c r="AQ75" i="4"/>
  <c r="AQ20" i="4" s="1"/>
  <c r="BE18" i="4"/>
  <c r="Z117" i="4"/>
  <c r="BW117" i="4" s="1"/>
  <c r="H27" i="4"/>
  <c r="H26" i="4" s="1"/>
  <c r="AJ26" i="4"/>
  <c r="BM26" i="4"/>
  <c r="I19" i="4"/>
  <c r="L19" i="4"/>
  <c r="BW19" i="4" s="1"/>
  <c r="L18" i="4"/>
  <c r="F19" i="4"/>
  <c r="AV19" i="4"/>
  <c r="AV25" i="4" s="1"/>
  <c r="AV18" i="4"/>
  <c r="AP19" i="4"/>
  <c r="AO26" i="4"/>
  <c r="BY26" i="4" s="1"/>
  <c r="BZ26" i="4" s="1"/>
  <c r="BK19" i="4"/>
  <c r="BK25" i="4" s="1"/>
  <c r="BK18" i="4"/>
  <c r="BP59" i="4" l="1"/>
  <c r="BP69" i="4"/>
  <c r="BP58" i="4"/>
  <c r="AP25" i="4"/>
  <c r="AT18" i="4"/>
  <c r="F18" i="4"/>
  <c r="I25" i="4"/>
  <c r="D75" i="4"/>
  <c r="D20" i="4" s="1"/>
  <c r="D25" i="4" s="1"/>
  <c r="F25" i="4"/>
  <c r="I18" i="4"/>
  <c r="AO20" i="4"/>
  <c r="BY20" i="4" s="1"/>
  <c r="M25" i="4"/>
  <c r="G20" i="4"/>
  <c r="G25" i="4" s="1"/>
  <c r="G18" i="4"/>
  <c r="Z71" i="4"/>
  <c r="BW71" i="4" s="1"/>
  <c r="AP18" i="4"/>
  <c r="J20" i="4"/>
  <c r="J25" i="4" s="1"/>
  <c r="J18" i="4"/>
  <c r="BU72" i="4"/>
  <c r="AS73" i="4"/>
  <c r="BI75" i="4"/>
  <c r="AN76" i="4"/>
  <c r="BW76" i="4" s="1"/>
  <c r="K20" i="4"/>
  <c r="K25" i="4" s="1"/>
  <c r="K18" i="4"/>
  <c r="Z116" i="4"/>
  <c r="BW116" i="4" s="1"/>
  <c r="AQ72" i="4"/>
  <c r="AR72" i="4"/>
  <c r="AJ19" i="4"/>
  <c r="AJ25" i="4" s="1"/>
  <c r="AJ18" i="4"/>
  <c r="BM18" i="4"/>
  <c r="BM19" i="4"/>
  <c r="BM25" i="4" s="1"/>
  <c r="H19" i="4"/>
  <c r="H25" i="4" s="1"/>
  <c r="H18" i="4"/>
  <c r="AO19" i="4"/>
  <c r="BY19" i="4" s="1"/>
  <c r="BZ19" i="4" s="1"/>
  <c r="AO18" i="4"/>
  <c r="BY18" i="4" s="1"/>
  <c r="BZ18" i="4" s="1"/>
  <c r="L25" i="4"/>
  <c r="D18" i="4" l="1"/>
  <c r="BP68" i="4"/>
  <c r="BP57" i="4"/>
  <c r="AR71" i="4"/>
  <c r="Z115" i="4"/>
  <c r="BW115" i="4" s="1"/>
  <c r="AQ71" i="4"/>
  <c r="AS72" i="4"/>
  <c r="BU71" i="4"/>
  <c r="BI20" i="4"/>
  <c r="BI25" i="4" s="1"/>
  <c r="BI18" i="4"/>
  <c r="AN75" i="4"/>
  <c r="BW75" i="4" s="1"/>
  <c r="Z70" i="4"/>
  <c r="BW70" i="4" s="1"/>
  <c r="AO25" i="4"/>
  <c r="BY25" i="4" s="1"/>
  <c r="BZ25" i="4" s="1"/>
  <c r="BP67" i="4" l="1"/>
  <c r="BP56" i="4"/>
  <c r="AQ70" i="4"/>
  <c r="AR70" i="4"/>
  <c r="AS71" i="4"/>
  <c r="BU70" i="4"/>
  <c r="Z69" i="4"/>
  <c r="BW69" i="4" s="1"/>
  <c r="AN20" i="4"/>
  <c r="BW20" i="4" s="1"/>
  <c r="AN18" i="4"/>
  <c r="BW18" i="4" s="1"/>
  <c r="Z114" i="4"/>
  <c r="BW114" i="4" s="1"/>
  <c r="BP66" i="4" l="1"/>
  <c r="BP55" i="4"/>
  <c r="AQ69" i="4"/>
  <c r="Z113" i="4"/>
  <c r="BW113" i="4" s="1"/>
  <c r="AR69" i="4"/>
  <c r="AN25" i="4"/>
  <c r="AS70" i="4"/>
  <c r="BU69" i="4"/>
  <c r="Z68" i="4"/>
  <c r="BW68" i="4" s="1"/>
  <c r="BP65" i="4" l="1"/>
  <c r="BP54" i="4"/>
  <c r="AR68" i="4"/>
  <c r="AQ68" i="4"/>
  <c r="Z67" i="4"/>
  <c r="BW67" i="4" s="1"/>
  <c r="Z112" i="4"/>
  <c r="BW112" i="4" s="1"/>
  <c r="BU68" i="4"/>
  <c r="AS69" i="4"/>
  <c r="BP64" i="4" l="1"/>
  <c r="BP53" i="4"/>
  <c r="AS68" i="4"/>
  <c r="BU67" i="4"/>
  <c r="Z66" i="4"/>
  <c r="BW66" i="4" s="1"/>
  <c r="AQ67" i="4"/>
  <c r="AR67" i="4"/>
  <c r="BP63" i="4" l="1"/>
  <c r="BP52" i="4"/>
  <c r="Z65" i="4"/>
  <c r="BW65" i="4" s="1"/>
  <c r="AR66" i="4"/>
  <c r="AQ66" i="4"/>
  <c r="AS67" i="4"/>
  <c r="BU66" i="4"/>
  <c r="BP62" i="4" l="1"/>
  <c r="BP51" i="4"/>
  <c r="AQ65" i="4"/>
  <c r="Z64" i="4"/>
  <c r="BW64" i="4" s="1"/>
  <c r="BU65" i="4"/>
  <c r="AS66" i="4"/>
  <c r="AR65" i="4"/>
  <c r="BP61" i="4" l="1"/>
  <c r="BP50" i="4"/>
  <c r="BU64" i="4"/>
  <c r="AS65" i="4"/>
  <c r="Z63" i="4"/>
  <c r="BW63" i="4" s="1"/>
  <c r="AR64" i="4"/>
  <c r="AQ64" i="4"/>
  <c r="BP60" i="4" l="1"/>
  <c r="BP49" i="4"/>
  <c r="AQ63" i="4"/>
  <c r="Z62" i="4"/>
  <c r="BW62" i="4" s="1"/>
  <c r="AR63" i="4"/>
  <c r="AS64" i="4"/>
  <c r="BU63" i="4"/>
  <c r="BP48" i="4" l="1"/>
  <c r="BP47" i="4"/>
  <c r="BP46" i="4"/>
  <c r="Z61" i="4"/>
  <c r="BW61" i="4" s="1"/>
  <c r="AS63" i="4"/>
  <c r="BU62" i="4"/>
  <c r="AR62" i="4"/>
  <c r="AQ62" i="4"/>
  <c r="BP33" i="4" l="1"/>
  <c r="BP30" i="4" s="1"/>
  <c r="BP29" i="4" s="1"/>
  <c r="BP28" i="4" s="1"/>
  <c r="BP27" i="4" s="1"/>
  <c r="BP26" i="4" s="1"/>
  <c r="BP18" i="4" s="1"/>
  <c r="AS62" i="4"/>
  <c r="BU61" i="4"/>
  <c r="AQ61" i="4"/>
  <c r="AR61" i="4"/>
  <c r="Z60" i="4"/>
  <c r="BW60" i="4" s="1"/>
  <c r="BP19" i="4" l="1"/>
  <c r="BP25" i="4" s="1"/>
  <c r="BU60" i="4"/>
  <c r="AS61" i="4"/>
  <c r="AQ60" i="4"/>
  <c r="AR60" i="4"/>
  <c r="AS60" i="4" l="1"/>
  <c r="BW32" i="4"/>
  <c r="AQ33" i="4"/>
  <c r="BS30" i="4"/>
  <c r="AR33" i="4"/>
  <c r="BT30" i="4"/>
  <c r="AR30" i="4" l="1"/>
  <c r="BT27" i="4"/>
  <c r="BS27" i="4"/>
  <c r="AQ30" i="4"/>
  <c r="BW31" i="4"/>
  <c r="AS33" i="4"/>
  <c r="BU30" i="4"/>
  <c r="AS30" i="4" l="1"/>
  <c r="BU27" i="4"/>
  <c r="BS26" i="4"/>
  <c r="AQ27" i="4"/>
  <c r="AQ26" i="4" s="1"/>
  <c r="Z30" i="4"/>
  <c r="BW30" i="4" s="1"/>
  <c r="AR27" i="4"/>
  <c r="AR26" i="4" s="1"/>
  <c r="BT26" i="4"/>
  <c r="AR19" i="4" l="1"/>
  <c r="AR25" i="4" s="1"/>
  <c r="AR18" i="4"/>
  <c r="AQ19" i="4"/>
  <c r="AQ25" i="4" s="1"/>
  <c r="AQ18" i="4"/>
  <c r="AS27" i="4"/>
  <c r="AS26" i="4" s="1"/>
  <c r="BU26" i="4"/>
  <c r="BT18" i="4"/>
  <c r="BT19" i="4"/>
  <c r="BT25" i="4" s="1"/>
  <c r="BS18" i="4"/>
  <c r="BS19" i="4"/>
  <c r="BS25" i="4" s="1"/>
  <c r="Z29" i="4"/>
  <c r="BW29" i="4" s="1"/>
  <c r="Z28" i="4" l="1"/>
  <c r="BW28" i="4" s="1"/>
  <c r="BU19" i="4"/>
  <c r="BU25" i="4" s="1"/>
  <c r="BU18" i="4"/>
  <c r="AS19" i="4"/>
  <c r="AS25" i="4" s="1"/>
  <c r="AS18" i="4"/>
  <c r="Z27" i="4" l="1"/>
  <c r="BW27" i="4" s="1"/>
  <c r="Z26" i="4" l="1"/>
  <c r="BW26" i="4" s="1"/>
  <c r="Z18" i="4" l="1"/>
  <c r="Z19" i="4"/>
  <c r="Z25" i="4" l="1"/>
  <c r="BW25" i="4" s="1"/>
</calcChain>
</file>

<file path=xl/sharedStrings.xml><?xml version="1.0" encoding="utf-8"?>
<sst xmlns="http://schemas.openxmlformats.org/spreadsheetml/2006/main" count="1556" uniqueCount="347">
  <si>
    <t>План</t>
  </si>
  <si>
    <t>Факт</t>
  </si>
  <si>
    <t>к приказу Минэнерго России
от 25 апреля 2018 г. № 320</t>
  </si>
  <si>
    <t xml:space="preserve">Отчет о реализации инвестиционной программы 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</si>
  <si>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</si>
  <si>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</si>
  <si>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</si>
  <si>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Идентификатор инвестиционного проекта</t>
  </si>
  <si>
    <t>5.1</t>
  </si>
  <si>
    <t>5.2</t>
  </si>
  <si>
    <t>5.3</t>
  </si>
  <si>
    <t>5.4</t>
  </si>
  <si>
    <t>6.1</t>
  </si>
  <si>
    <t>6.2</t>
  </si>
  <si>
    <t>6.3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</si>
  <si>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</si>
  <si>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</si>
  <si>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Приложение № 13</t>
  </si>
  <si>
    <t>Первоначальная стоимость принимаемых к учету основных средств и нематериальных активов, млн. рублей
(без НДС)</t>
  </si>
  <si>
    <t>Принятие основных средств и нематериальных</t>
  </si>
  <si>
    <t>Всего</t>
  </si>
  <si>
    <t>I квартал</t>
  </si>
  <si>
    <t>II квартал</t>
  </si>
  <si>
    <t>III квартал</t>
  </si>
  <si>
    <t>IV квартал</t>
  </si>
  <si>
    <t>нематериальные активы</t>
  </si>
  <si>
    <t>млн. рублей
(без НДС)</t>
  </si>
  <si>
    <t>основные средства</t>
  </si>
  <si>
    <t>МВ×А</t>
  </si>
  <si>
    <t>Мвар</t>
  </si>
  <si>
    <t>км ЛЭП</t>
  </si>
  <si>
    <t>МВт</t>
  </si>
  <si>
    <t>5.5</t>
  </si>
  <si>
    <t>5.6</t>
  </si>
  <si>
    <t>5.7</t>
  </si>
  <si>
    <t>5.1.1</t>
  </si>
  <si>
    <t>5.1.2</t>
  </si>
  <si>
    <t>5.1.3</t>
  </si>
  <si>
    <t>5.1.4</t>
  </si>
  <si>
    <t>5.1.5</t>
  </si>
  <si>
    <t>5.1.6</t>
  </si>
  <si>
    <t>5.1.7</t>
  </si>
  <si>
    <t>5.2.1</t>
  </si>
  <si>
    <t>5.2.2</t>
  </si>
  <si>
    <t>5.2.3</t>
  </si>
  <si>
    <t>5.2.4</t>
  </si>
  <si>
    <t>5.2.5</t>
  </si>
  <si>
    <t>5.2.6</t>
  </si>
  <si>
    <t>5.2.7</t>
  </si>
  <si>
    <t>5.3.1</t>
  </si>
  <si>
    <t>5.3.2</t>
  </si>
  <si>
    <t>5.3.3</t>
  </si>
  <si>
    <t>5.3.4</t>
  </si>
  <si>
    <t>5.3.5</t>
  </si>
  <si>
    <t>5.3.6</t>
  </si>
  <si>
    <t>5.3.7</t>
  </si>
  <si>
    <t>5.4.1</t>
  </si>
  <si>
    <t>5.4.2</t>
  </si>
  <si>
    <t>5.4.3</t>
  </si>
  <si>
    <t>5.4.4</t>
  </si>
  <si>
    <t>5.4.5</t>
  </si>
  <si>
    <t>5.4.6</t>
  </si>
  <si>
    <t>5.4.7</t>
  </si>
  <si>
    <t>ВСЕГО по инвестиционной программе, в том числе:</t>
  </si>
  <si>
    <t xml:space="preserve">за </t>
  </si>
  <si>
    <t>квартал</t>
  </si>
  <si>
    <t xml:space="preserve"> года</t>
  </si>
  <si>
    <t>%</t>
  </si>
  <si>
    <t>Отклонение от плана ввода основных средств по итогам отчетного периода</t>
  </si>
  <si>
    <t>Причины отклонений</t>
  </si>
  <si>
    <t>6.5</t>
  </si>
  <si>
    <t>6.6</t>
  </si>
  <si>
    <t>6.7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</si>
  <si>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</si>
  <si>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</si>
  <si>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</si>
  <si>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</si>
  <si>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</si>
  <si>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</si>
  <si>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</si>
  <si>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</si>
  <si>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</si>
  <si>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</si>
  <si>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</si>
  <si>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</si>
  <si>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</si>
  <si>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</si>
  <si>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6.3.1</t>
  </si>
  <si>
    <t>6.3.2</t>
  </si>
  <si>
    <t>6.3.3</t>
  </si>
  <si>
    <t>6.3.4</t>
  </si>
  <si>
    <t>6.3.5</t>
  </si>
  <si>
    <t>6.3.6</t>
  </si>
  <si>
    <t>6.3.7</t>
  </si>
  <si>
    <t>6.4.1</t>
  </si>
  <si>
    <t>6.4.2</t>
  </si>
  <si>
    <t>6.4.3</t>
  </si>
  <si>
    <t>6.4.4</t>
  </si>
  <si>
    <t>6.4.5</t>
  </si>
  <si>
    <t>6.4.6</t>
  </si>
  <si>
    <t>6.4.7</t>
  </si>
  <si>
    <t>6.4</t>
  </si>
  <si>
    <t>Акционерное общество "Тульские городские электрические сети"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</si>
  <si>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</si>
  <si>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</si>
  <si>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 линий электропередачи, всего, в том числе:</t>
  </si>
  <si>
    <t>Модернизация, техническое перевооружение линий электропередачи, всего, в том числе:</t>
  </si>
  <si>
    <t>Система учета РРЭ. Создание/ модеонизация ИИК. Установка/замена приборов учета электроэнергии в распределительных сетях АО "ТГЭС" в г.Тула</t>
  </si>
  <si>
    <t>Приобретение машин и механизмов</t>
  </si>
  <si>
    <t>1.2.</t>
  </si>
  <si>
    <t>Реконструкция, модернизация, техническое перевооружение всего, в том числе:</t>
  </si>
  <si>
    <t>1.2.1.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</si>
  <si>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</si>
  <si>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1.2.1.1.</t>
  </si>
  <si>
    <t>1.2.1.2.</t>
  </si>
  <si>
    <t>1.2.2.</t>
  </si>
  <si>
    <t>Реконструкция, модернизация, техническое перевооружение линий электропередачи, всего, в том числе:</t>
  </si>
  <si>
    <t>1.2.2.1.</t>
  </si>
  <si>
    <t>1.2.2.2.</t>
  </si>
  <si>
    <t>1.2.3.</t>
  </si>
  <si>
    <t>Развитие и модернизация учета электрической энергии (мощности), всего, в том числе:</t>
  </si>
  <si>
    <t>1.2.3.1.</t>
  </si>
  <si>
    <t>1.6.</t>
  </si>
  <si>
    <t>Прочие инвестиционные проекты, всего, в том числе:</t>
  </si>
  <si>
    <t>1.4.</t>
  </si>
  <si>
    <t>Прочее новое строительство объектов электросетевого хозяйства, всего, в том числе:</t>
  </si>
  <si>
    <t>нд</t>
  </si>
  <si>
    <t>H_166</t>
  </si>
  <si>
    <t>H_137</t>
  </si>
  <si>
    <t>1.2.1.2</t>
  </si>
  <si>
    <t>0.1</t>
  </si>
  <si>
    <t>Технологическое присоединение, всего</t>
  </si>
  <si>
    <t>Г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</si>
  <si>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</si>
  <si>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</si>
  <si>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</si>
  <si>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</si>
  <si>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</si>
  <si>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</si>
  <si>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</si>
  <si>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</si>
  <si>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</si>
  <si>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</si>
  <si>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</si>
  <si>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Тульская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</si>
  <si>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</si>
  <si>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</si>
  <si>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</si>
  <si>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</si>
  <si>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</si>
  <si>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</si>
  <si>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</si>
  <si>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</si>
  <si>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</si>
  <si>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</si>
  <si>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L_01</t>
  </si>
  <si>
    <t>L_02</t>
  </si>
  <si>
    <t>K_40</t>
  </si>
  <si>
    <t>1.1.2</t>
  </si>
  <si>
    <t>Технологическое присоединение объектов электросетевого хозяйства, всего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</si>
  <si>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</si>
  <si>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</si>
  <si>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</si>
  <si>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</si>
  <si>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</si>
  <si>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</si>
  <si>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</si>
  <si>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</si>
  <si>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</si>
  <si>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</si>
  <si>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</si>
  <si>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</si>
  <si>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</si>
  <si>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</si>
  <si>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</si>
  <si>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</si>
  <si>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</si>
  <si>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</si>
  <si>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</si>
  <si>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1.2.1.1</t>
  </si>
  <si>
    <t>L_03</t>
  </si>
  <si>
    <t>L_68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</si>
  <si>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</si>
  <si>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</si>
  <si>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</si>
  <si>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</si>
  <si>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</si>
  <si>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</si>
  <si>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</si>
  <si>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</si>
  <si>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</si>
  <si>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</si>
  <si>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</si>
  <si>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</si>
  <si>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</si>
  <si>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</si>
  <si>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</si>
  <si>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</si>
  <si>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</si>
  <si>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</si>
  <si>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</si>
  <si>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</si>
  <si>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</si>
  <si>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</si>
  <si>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</si>
  <si>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</si>
  <si>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</si>
  <si>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</si>
  <si>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</si>
  <si>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</si>
  <si>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Приобретение оборудования, не входящего в сметы строек (оргтехника, средства связи, приборы и прочее)</t>
  </si>
  <si>
    <t>L_70</t>
  </si>
  <si>
    <t>Реконструкция РП 57 на направление ТП 693 замена токовых реле РТМ на устройство защиты «Бастион-МПЗ-02»  для техприсоединения УФНС по Тульской области по договору №37-20 от 19.02.2020г.</t>
  </si>
  <si>
    <t>L_74</t>
  </si>
  <si>
    <t>L_75</t>
  </si>
  <si>
    <t>L_77</t>
  </si>
  <si>
    <t xml:space="preserve">                                                                                                                                                                                                                                      Форма 13. Отчет об исполнении плана ввода основных средств по инвестиционным проектам инвестиционной программы (квартальный)</t>
  </si>
  <si>
    <t>Проект включен в связи с заключением договора технологического присоединения</t>
  </si>
  <si>
    <t>2022</t>
  </si>
  <si>
    <t>Техперевооружение ТП 6/0,4 кВ №720 ф.10-Б ПС 110/35/6 кВ Щегловская с заменой разъединителя 10 кВ на выключатель нагрузки (1 шт) для Техприсоединения ООО Водник договор №334-20 от 07.10.20 (до 670 кВ)</t>
  </si>
  <si>
    <t>Техперевооружение ТП 6/0,4 кВ №704 ф.10-Б ПС 110/35/6 кВ Щегловская с заменой разъединителя 10 кВ на выключатель нагрузки (1 шт) для Техприсоединения ООО Водник договор №334-20 от 07.10.20 (до 670 кВ)</t>
  </si>
  <si>
    <t>Реконструкция ТП 6/0,4 кВ №693 ф.15-А ПС 110/10/6 кВ Перекоп с заменой силовых трансформаторов (0,63 на 1,25 МВА), ячеек 6 кВ с ВВ (2 шт), панелей 0,4 кВ (11 шт) для Техприсоединения УФНС по Тульской области договор №37-20 от 19.02.20 (свыше 670 кВ, трансформаторная мощность 2,5 МВА, прирост 1,24 МВА)</t>
  </si>
  <si>
    <t>Строительство 6-ти КЛ 0,4 кВ от ТП 6/0,4 кВ №693 1 с.ш. ф.15а ПС 110/6 кВ №41 Перекоп до границы балансовой принадлежности Заявителя для Техприсоединения УФНС по Тульской области, договор №37-20 от 19.02.20 (свыше 670 кВт; протяженность 0,486 км)</t>
  </si>
  <si>
    <t>Строительство 6-ти КЛ 0,4 кВ от ТП 6/0,4 кВ №693 2 с.ш. ф.15а ПС 110/6 кВ №41 Перекоп до границы балансовой принадлежности Заявителя для Техприсоединения УФНС по Тульской области, договор №37-20 от 19.02.20 (свыше 670 кВт; протяженность 0,464 км)</t>
  </si>
  <si>
    <t>L_80</t>
  </si>
  <si>
    <t>Строительство КЛ 6 кВ - кабельный участок КВЛ 6 кВ ТП-1436 ф.5 ПС 110/6 кВ №219 Центральная до границы балансовой принадлежности Заявителя для Техприсоединения ООО НОВОГАЗ, договор №187-21 от 16.04.21 (до 670 кВт, протяженность 0,042 км)</t>
  </si>
  <si>
    <t>Строительство ВЛ 6 кВ - воздушный участок КВЛ 6 кВ ТП-1436 ф.5 ПС 110/6 кВ №219 Центральная с установкой ПКУ (1 шт) до границы балансовой принадлежности Заявителя для Техприсоединения ООО НОВОГАЗ, договор №187-21 от 16.04.21 (до 670 кВт, протяженность 0,039 км)</t>
  </si>
  <si>
    <t>L_81</t>
  </si>
  <si>
    <t>Модернизация ТП 10/0,4 кВ №473 ф.35 ПС 110/10/6 кВ №392 Фрунзенская с установкой ПКУ 0,4 кВ (1 шт) для Техприсоединения ООО Стройэталон финанс, договор №120-22/ВР от 01.02.22 (до 670 кВт)</t>
  </si>
  <si>
    <t>М_39</t>
  </si>
  <si>
    <t>Модернизация ТП 10/0,4 кВ №1437 ф.19, 20, 32 ПС 110/10/6 кВ №218 Южная с установкой ПКУ 0,4 кВ (4 шт) для Техприсоединения ООО СЗ Наследие, договор №388-21 от 13.08.21 (до 670 кВт)</t>
  </si>
  <si>
    <t>М_40</t>
  </si>
  <si>
    <t>Модернизация ответвления ВЛ 10 кВ на КТП-1155 ф.23 ПС 110/35/6 кВ №433 с установкой прибора учета (1 шт) для Техприсоединения ИП Козлова Е.В, договор №630-21 от 10.12.21 (до 670 кВт)</t>
  </si>
  <si>
    <t>М_41</t>
  </si>
  <si>
    <t>Строительство ТП 6/0,4 кВ №1462 ф.2Б ПС 110/10/6 кВ №41 Перекоп с трансформаторами 2х630 кВА и установкой ПКУ (4 шт) для Техприсоединения ГУ ТО Тульские парки, договор №427-20 от 14.12.20 (до 670 кВт, трансформаторная мощность 1,26 МВА)</t>
  </si>
  <si>
    <t>М_42</t>
  </si>
  <si>
    <t>Строительство 2-х КЛ 6 кВ в рассечку ТП-280 – ТП-331 ф.2Б ПС 110/6 кВ №41 Перекоп до строящейся ТП-1462 для Техприсоединения ГУ ТО Тульские парки, договор №427-20 от 14.12.20 (до 670 кВт; протяженность 0,114 км)</t>
  </si>
  <si>
    <t>М_43</t>
  </si>
  <si>
    <t>Реконструкция ТП 10/0,4 кВ №1437 ф.19, 20, 32 ПС 110/10/6 кВ №218 Южная с заменой силовых трансформаторов 0,4 на 0,63 МВА, автоматических выключателей 0,4 кВ (4 шт) соглашение ООО СЗ Наследие от 13.08.21 (трансформаторная мощность 1,26 МВА; прирост 0,46 МВА)</t>
  </si>
  <si>
    <t>M_44</t>
  </si>
  <si>
    <t>Модернизация ТП 334 замена ячеек 0,4 кВ II СШ (4 шт.)</t>
  </si>
  <si>
    <t>H_70</t>
  </si>
  <si>
    <t>Модернизация ТП 165 замена вводных ячеек 0,4 кВ (2 шт.)</t>
  </si>
  <si>
    <t>H_87</t>
  </si>
  <si>
    <t>Модернизация ТП 545 замена вводных ячеек 0,4 кВ (2 шт.)</t>
  </si>
  <si>
    <t>H_88</t>
  </si>
  <si>
    <t>Модернизация ТП 663 замена вводных ячеек 0,4 кВ (2 шт.)</t>
  </si>
  <si>
    <t>H_89</t>
  </si>
  <si>
    <t>Реконструкция 2-х КЛ 0,4 кВ РТП 6/0,4 кВ №023 ф.7, 8 ПС 110/6 кВ №109 Юбилейная с изменением границ полосы отвода и охранных зон (Снятие ограничений в пользовании земельным участком ОАО БАМСТРОЙПУТЬ, договор №СЦТ/УСЛ/ТГЭС-07 от 22.04.21, протяженность 0,126 км)</t>
  </si>
  <si>
    <t>M_45</t>
  </si>
  <si>
    <t>Реконструкция 2-х КЛ 6 кВ 1 с.ш. РП 6/0,4 кВ №023 ф.7 ПС 110/6 кВ №109 Юбилейная с изменением границ полосы отвода и охранных зон (Снятие ограничений в пользовании земельным участком ОАО БАМСТРОЙПУТЬ, договор №СЦТ/УСЛ/ТГЭС-07 от 22.04.21, протяженность 0,126 км)</t>
  </si>
  <si>
    <t>M_46</t>
  </si>
  <si>
    <t>Реконструкция 2-х КЛ 6 кВ 2 с.ш. РП 6/0,4 кВ №023 ф.8 ПС 110/6 кВ №109 Юбилейная с изменением границ полосы отвода и охранных зон (Снятие ограничений в пользовании земельным участком ОАО БАМСТРОЙПУТЬ, договор №СЦТ/УСЛ/ТГЭС-07 от 22.04.21, протяженность 0,132 км)</t>
  </si>
  <si>
    <t>M_47</t>
  </si>
  <si>
    <t>Реконструкция КЛ 6 кВ РП 6/0,4 кВ №023 ф.8 ПС 110/6 кВ №109 Юбилейная с изменением границ полосы отвода и охранных зон (Снятие ограничений в пользовании земельным участком ОАО БАМСТРОЙПУТЬ, договор №СЦТ/УСЛ/ТГЭС-07 от 22.04.21, протяженность 0,069 км)</t>
  </si>
  <si>
    <t>M_48</t>
  </si>
  <si>
    <t>Проект включен в связи с подписанием соглашения с заявителем</t>
  </si>
  <si>
    <t>Проект включен в связи с подписанием договора с заявителем</t>
  </si>
  <si>
    <t>Заключение договора поставки в связи с пересмотром производственной необходимости в оборудовании</t>
  </si>
  <si>
    <t>Строительство 3-х КЛ 0,4 кВ ТП 6/0,4 кВ 1461 ф.7 ПС 110/6 кВ №109 Юбилейная до границ балансовой принадлежности Заявителя с установкой распредщита наружной установки с дополнительным оборудованием (1 к-т) для Техприсоединения МКП Тулагорсвет, договор №537-21 от 26.10.21(до 670 кВт; протяженность 0,3 км)</t>
  </si>
  <si>
    <t>М_51</t>
  </si>
  <si>
    <t>Реконструкция КЛ 10 кВ РП 10/0,4 кВ № 76 – РП 10/0,4 кВ № 82 ф.27 ПС 110/10/6 кВ 218 Южная с изменением границ полосы отвода и охранных зон (Снятие ограничений в пользовании земельным участком ООО Управление недвижимостью, договор №604 от 01.12.21, протяженность 0,226 км)</t>
  </si>
  <si>
    <t>М_52</t>
  </si>
  <si>
    <t>Шт./компл.</t>
  </si>
  <si>
    <t>активов к бухгалтерскому учету в 2022 году</t>
  </si>
  <si>
    <t>Распоряжением Правительства Тульской области №574-р от 31.10.2022 года</t>
  </si>
  <si>
    <t>III</t>
  </si>
  <si>
    <t>Строительство КЛ 6 кВ ТП-764 ф.7Б ПС 110/6 кВ №41 Перекоп до границы балансовой принадлежности Заявителя для Техприсоединения Богданова В.В, договор №56-21 от 10.02.21 (до 670 кВт, протяженность 0,179 км)</t>
  </si>
  <si>
    <t>L_78</t>
  </si>
  <si>
    <t>Строительство ТП 6/0,4 кВ ф.7 ПС 110/6 кВ №149 Мясново с трансформаторами 2х630 кВА (яч.6 кВ с ВВ - 8 шт, панели 0,4 кВ - 6 шт, ПКУ 0,4 кВ - 6 шт) для Техприсоединения Фонда поддержки социальных инициатив Газпрома, договор №59-21 от 11.02.21 (до 670 кВт, трансформаторная мощность 1,26 МВА)</t>
  </si>
  <si>
    <t>M_30</t>
  </si>
  <si>
    <t>Строительство 2-х КЛ 6 кВ в рассечку КЛ 6 кВ ТП-681 – ТП-424 ф.7 ПС 110/6 кВ №149 Мясново до строящейся ТП 6/0,4 кВ для Техприсоединения Фонда поддержки социальных инициатив Газпрома, договор №59-21 от 11.02.21 (до 670 кВт; протяженность 0,65 км)</t>
  </si>
  <si>
    <t>M_29</t>
  </si>
  <si>
    <t>Реконструкция с заменой  ТП 10/0,4 кВ ТП-90 ф.25 ПС 110/10 кВ Привокзальная (630 на 2х630 кВА, яч.10 кВ с ВВ - 8 шт, панели 0,4 кВ - 7 шт, ПКУ 0,4 кВ - 4 шт) для Техприсоединения ГУ ТО Тульский областной центр молодежи, договор №157-21 от 07.04.21 (до 670 кВт, трансформаторная мощность 1,26 МВА)</t>
  </si>
  <si>
    <t>M_32</t>
  </si>
  <si>
    <t>Строительство 2-х КЛ 10 кВ в рассечку КЛ 10 кВ ТП-524 – ТП-642 ф.25 ПС 110/10 кВ Привокзальная до строящейся ТП 10/0,4 кВ для Техприсоединения ГУ ТО Тульский областной центр молодежи, договор №157-21 от 07.04.21(до 670 кВт; протяженность 0,16 км)</t>
  </si>
  <si>
    <t>M_37</t>
  </si>
  <si>
    <t>Строительство 5-ти КЛ 0,4 кВ от строящейся ТП 10/0,4 ф.25 ПС 110/10 кВ Привокзальная до границ балансовой принадлежности Заявителя для Техприсоединения ГУ ТО Тульский областной центр молодежи, договор №157-21 от 07.04.21 (до 670 кВт; протяженность 0,129 км)</t>
  </si>
  <si>
    <t>M_38</t>
  </si>
  <si>
    <t>Строительство КЛ 0,4 кВ от строящейся ТП 10/0,4 кВ ф.25 ПС 110/10 кВ Привокзальная до границ балансовой принадлежности Заявителя для Техприсоединения ГУ ТО Тульский областной центр молодежи, договор №157-21 от 07.04.21 (до 670 кВт; протяженность 0,066 км)</t>
  </si>
  <si>
    <t>M_49</t>
  </si>
  <si>
    <t>Строительство 6-ти КЛ 0,4 кВ от строящейся ТП 10/0,4 кВ ф.25 ПС 110/10 кВ Привокзальная до границ участка Заявителя для Техприсоединения ГУ ТО Тульский областной центр молодежи, договор №157-21 от 07.04.21 (до 670 кВт; протяженность 0,249 км)</t>
  </si>
  <si>
    <t>M_56</t>
  </si>
  <si>
    <t>Строительство ВЛ 6 кВ - воздушный участок КВЛ 6 кВ ф.33 ПС 110/6 кВ №17 Щегловская до границы балансовой принадлежности Заявителя для Техприсоединения ООО Тульская фармацевтическая фабрика, договор №194-20 от 08.07.20 (свыше 670 кВт, протяженность 0,06 км)</t>
  </si>
  <si>
    <t>M_35</t>
  </si>
  <si>
    <t>Строительство КЛ 6 кВ - кабельный участок КВЛ 6 кВ ф.33 ПС 110/6 кВ №17 Щегловская до границы балансовой принадлежности Заявителя для Техприсоединения ООО Тульская фармацевтическая фабрика, договор №194-20 от 08.07.20(свыше 670 кВт, протяженность 1,64 км)</t>
  </si>
  <si>
    <t>M_34</t>
  </si>
  <si>
    <t>Строительство 2-х КЛ 10 кВ в рассечку КЛ 10 кВ ТП-72 – ТП-556 ф.35 ПС 110/10 кВ №392 Фрунзенская до строящейся КТП 10/0,4 кВ для Техприсоединения ГБУ ТО МФЦ, договор №66/2020/463-20 от 23.12.20 (до 670 кВт; протяженность 0,11 км)</t>
  </si>
  <si>
    <t>M_53</t>
  </si>
  <si>
    <t>Строительство КТП 10/0,4 кВ ф.35 ПС 110/10 кВ №392 Фрунзенская с трансформаторами 2х400 кВА (яч.10 кВ с ВВ - 8 шт, панели 0,4 кВ - 7 шт) для Техприсоединения ГБУ ТО МФЦ, договор №66/2020/463-20 от 23.12.20 (до 670 кВт, трансформаторная мощность 0,8 МВА)</t>
  </si>
  <si>
    <t>M_54</t>
  </si>
  <si>
    <t>Строительство 4-х КЛ 0,4 кВ от строящейся КТП 10/0,4 кВ ф.35 ПС 110/10 кВ №392 Фрунзенская до границ балансовой принадлежности Заявителя с установкой ПКУ 0,4 кВ (2 шт)  для Техприсоединения ГБУ ТО МФЦ, договор №66/2020/463-20 от 23.12.20 (до 670 кВт; протяженность 0,16 км)</t>
  </si>
  <si>
    <t>M_55</t>
  </si>
  <si>
    <t>Реконструкция с заменой ТП 6/0,4 кВ на БКТП 6/0,4 кВ №27 ф.1; 10 ПС 110/10/6 кВ Пролетарская большей мощности для Техприсоединения МКП Тулагорсвет, договор №537-21 от 26.10.21 (до 670 кВт; трансформаторная мощность 1,26 МВА)</t>
  </si>
  <si>
    <t>M_ТГЭС_009_005</t>
  </si>
  <si>
    <t>Строительство 2-х КЛ 0,4 кВ ТП 6/0,4 №1441 кВ ф.2 ПС 110/6 кВ №243 Привокзальная до границы балансовой принадлежности Заявителя для Техприсоединения ООО СЗ Баал Кулик, договор №665-21 от 17.12.21 (до 670 кВт; протяженность 0,34 км)</t>
  </si>
  <si>
    <t>M_50</t>
  </si>
  <si>
    <t>Реконструкция с заменой ТП 6/0,4 кВ на ЗТП 6/0,4 кВ №777 ф.1; 10 ПС 110/10/6 кВ Пролетарская с установкой дополнительных ячеек КРУ 6 кВ (10 шт) (трансформаторная мощность 1,26 МВА)</t>
  </si>
  <si>
    <t>Реконструкция ПС 110/35/10 Велес с установкой трансформатора 16 МВА, г.Тула, Заокский р-он (трансформаторная мощность 16,0 МВА)</t>
  </si>
  <si>
    <t>Модернизация ТП 6/0,4 кВ №1459 ф.3 ПС 110/10/6 кВ №370 «Тулица» с переносом прибора учета (1 шт) из ТП 758 (Снятие ограничений в пользовании земельным участком ООО МИК, договор № 47 от 17.02.22)</t>
  </si>
  <si>
    <t>M_57</t>
  </si>
  <si>
    <t>Реконструкция КЛ 10 кВ РП 10/0,4 кВ №68 - ТП №889 ф.33 ПС 110/10 кВ 243 Привокзальная с заменой кабеля на большее сечение (протяженность 0,166 км)</t>
  </si>
  <si>
    <t>L_06</t>
  </si>
  <si>
    <t>Реконструкция КЛ 6 кВ КТП 6/0,4 кВ №758н - ТП 6/0,4 кВ №1459 ф.3 ПС 110/10/6 кВ №370 «Тулица» с изменением границ полосы отвода и охранных зон (Снятие ограничений в пользовании земельным участком ООО МИК, договор № 47 от 17.02.22, протяженность 0,273 км)</t>
  </si>
  <si>
    <t>M_58</t>
  </si>
  <si>
    <t>Реконструкция КЛ 6 кВ КТП 6/0,4 кВ  №758н - ТП 6/0,4 кВ №583 ф.3 ПС 110/10/6 кВ №370 «Тулица» с изменением границ полосы отвода и охранных зон (Снятие ограничений в пользовании земельным участком ООО МИК, договор № 47 от 17.02.22, протяженность 0,145 км)</t>
  </si>
  <si>
    <t>M_59</t>
  </si>
  <si>
    <t>Техперевооружение КЛ 10 кВ РП 10/0,4 кВ №68 - ТП 10/0,4 кВ №1194 ф.36 ПС 110/10 кВ 392 Фрунзенская с заменой кабеля (протяженность 0,379 км)</t>
  </si>
  <si>
    <t>L_11</t>
  </si>
  <si>
    <t>Техперевооружение КЛ 10 кВ ТП 10/0,4 кВ №75 - ТП 10/0,4 кВ №26 ф.23 ПС 110/10 кВ 219 Центральная с заменой кабеля (протяженность 0,596 км)</t>
  </si>
  <si>
    <t>L_12</t>
  </si>
  <si>
    <t>Техперевооружение КЛ 10 кВ ТП 10/0,4 кВ №75 - ТП 10/0,4 кВ №889 ф.33 ПС 110/10 кВ 243 Привокзальная с заменой кабеля (протяженность 0,405 км)</t>
  </si>
  <si>
    <t>L_13</t>
  </si>
  <si>
    <t>Техперевооружение КЛ 10 кВ ТП 10/0,4 кВ №28 - ТП 10/0,4 кВ №889 ф.36 ПС 110/10 кВ 392 Фрунзенская с заменой кабеля (протяженность 0,644 км)</t>
  </si>
  <si>
    <t>L_17</t>
  </si>
  <si>
    <t>Техперевооружение КЛ 10 кВ ТП-665 - ТП-666 ф.35 ПС 110/10 кВ №202 Пролетарская с заменой кабеля (протяженность 0,567 км)</t>
  </si>
  <si>
    <t>L_20</t>
  </si>
  <si>
    <t>Техперевооружение КЛ 10 кВ ТП 10/0,4 кВ №242 - ТП 10/0,4 кВ №657 ф.29 ПС 110/10 кВ 219 Центральная с заменой кабеля (протяженность 0,404 км)</t>
  </si>
  <si>
    <t>L_30</t>
  </si>
  <si>
    <t>Техперевооружение КЛ 10 кВ ТП 10/0,4 кВ №656 - ТП 10/0,4 кВ №657 ф.29 ПС 110/10 кВ 219 Центральная с заменой кабеля (протяженность 0,321 км)</t>
  </si>
  <si>
    <t>L_31</t>
  </si>
  <si>
    <t>Техперевооружение КЛ 10 кВ ТП 10/0,4 кВ №661 - ТП 10/0,4 кВ №115 ф.46 ПС 110/10 кВ №149 Мясново с заменой кабеля (протяженность 0,86 км)</t>
  </si>
  <si>
    <t>M_10</t>
  </si>
  <si>
    <t>Техперевооружение КЛ 10 кВ ТП 10/0,4 кВ №661 - ТП 10/0,4 кВ №510 ф.41 ПС 110/10 кВ №149 Мясново с заменой кабеля (протяженность 1,373 км)</t>
  </si>
  <si>
    <t>M_12</t>
  </si>
  <si>
    <t>Техперевооружение КЛ 10 кВ ТП 10/0,4 кВ №115 - РП 10 кВ №73 ф.46 ПС 110/10 кВ №149 Мясново с заменой кабеля (протяженность 1,161 км)</t>
  </si>
  <si>
    <t>M_23</t>
  </si>
  <si>
    <t>Модернизация ВЛИ-0,4 кВ сеть 1 КТП 6/0,4 кВ №758н ф.3 ПС 110/10/6 кВ №370 «Тулица» с дооборудованием опоры с изменением границ полосы отвода и охранных зон (Снятие ограничений в пользовании земельным участком ООО МИК, договор № 47 от 17.02.22)</t>
  </si>
  <si>
    <t>M_60</t>
  </si>
  <si>
    <t>Строительство КЛ 0,4 кВ №1 ТП 6/0,4 кВ №832 ф.База ПС 35/6 кВ №35 Медвенка до ВРУ здания школы №41, в рамках мероприятий по надежности э/с потребителей г.Тула, ул.Хомяковская, д.1 (протяженность 0,161 км)</t>
  </si>
  <si>
    <t>L_35</t>
  </si>
  <si>
    <t>Строительство КЛ 0,4 кВ №2 ТП 6/,04 кВ №832 ф.База ПС 35/6 кВ №35 Медвенка до ВРУ здания школы №41, в рамках мероприятий по надежности э/с потребителей г.Тула, ул.Хомяковская, д.1 (протяженность 0,161 км)</t>
  </si>
  <si>
    <t>L_36</t>
  </si>
  <si>
    <t>Строительство с заменой КТП 6/0,4/400 кВА №758н ф.3 ПС 110/10/6 кВ №370 «Тулица» с переносом на новую площадку (Снятие ограничений в пользовании земельным участком ООО МИК, договор № 47 от 17.02.22, трансформаторная мощность 0,4 МВА)</t>
  </si>
  <si>
    <t>M_61</t>
  </si>
  <si>
    <t>Строительство КЛ 0,4 кВ - ВЛИ 0,4 кВ сеть 1 КТП 6/0,4 кВ №758н ф.3 ПС 110/10/6 кВ №370 «Тулица» с изменением границ полосы отвода и охранных зон (Снятие ограничений в пользовании земельным участком ООО МИК, договор № 47 от 17.02.22, протяженность 0,102 км)</t>
  </si>
  <si>
    <t>M_62</t>
  </si>
  <si>
    <t>Модернизация административных, производственных зданий и территорий с установкой периметрального ограждения, монтажом оборудования систем охранного видеонаблюдения, сигнализации, наружного освещения и перемещением пункта КПП №1, г.Тула, ул.Демидовская плотина, д.10</t>
  </si>
  <si>
    <t>L_62_06</t>
  </si>
  <si>
    <t>Реконструкция производственного здания с монтажом автономной газовой котельной (1 пусковой комплекс), г.Тула, ул.Демидовская плотина, д.10 (литера Е)</t>
  </si>
  <si>
    <t>L_62_07</t>
  </si>
  <si>
    <t>Реконструкция здания диспетчерского пункта, г.Тула, ул.Демидовская плотина, д.10 (литеры Б, Б1)</t>
  </si>
  <si>
    <t>L_62_08</t>
  </si>
  <si>
    <t>Закрыт раньше запланированного срока, в связи с социальной значимостью объекта</t>
  </si>
  <si>
    <t>Закрытие выполнено в соответствии со сроком договора подряда</t>
  </si>
  <si>
    <t>Поставки транспорта выполнены в соответствии со сроком договоров</t>
  </si>
  <si>
    <t>Отклонение вызвано со срочностью выполнения работ по организции парковочного пространства для работников АО "ТГЭС"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</si>
</sst>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0"/>
    <numFmt numFmtId="165" formatCode="0.000"/>
    <numFmt numFmtId="166" formatCode="0.0"/>
    <numFmt numFmtId="167" formatCode="0.000000"/>
  </numFmts>
  <fonts count="12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color theme="1"/>
      <name val="Calibri"/>
      <family val="2"/>
      <scheme val="minor"/>
    </font>
    <font>
      <sz val="8"/>
      <color theme="1"/>
      <name val="Times New Roman"/>
      <family val="1"/>
      <charset val="204"/>
    </font>
    <font>
      <b/>
      <sz val="8"/>
      <color rgb="FFFF0000"/>
      <name val="Times New Roman"/>
      <family val="1"/>
      <charset val="204"/>
    </font>
    <font>
      <sz val="11"/>
      <color rgb="FF000000"/>
      <name val="SimSun"/>
      <family val="2"/>
      <charset val="204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2" fillId="0" borderId="0"/>
    <xf numFmtId="0" fontId="8" fillId="0" borderId="0"/>
    <xf numFmtId="0" fontId="1" fillId="0" borderId="0"/>
    <xf numFmtId="0" fontId="11" fillId="0" borderId="0"/>
  </cellStyleXfs>
  <cellXfs count="148">
    <xf numFmtId="0" fontId="0" fillId="0" borderId="0" xfId="0"/>
    <xf numFmtId="0" fontId="3" fillId="0" borderId="0" xfId="0" applyNumberFormat="1" applyFont="1" applyFill="1" applyBorder="1" applyAlignment="1"/>
    <xf numFmtId="166" fontId="3" fillId="0" borderId="0" xfId="0" applyNumberFormat="1" applyFont="1" applyFill="1" applyBorder="1" applyAlignment="1">
      <alignment horizontal="left"/>
    </xf>
    <xf numFmtId="2" fontId="3" fillId="0" borderId="0" xfId="0" applyNumberFormat="1" applyFont="1" applyFill="1" applyBorder="1" applyAlignment="1">
      <alignment horizontal="left"/>
    </xf>
    <xf numFmtId="1" fontId="3" fillId="0" borderId="0" xfId="0" applyNumberFormat="1" applyFont="1" applyFill="1" applyBorder="1" applyAlignment="1">
      <alignment horizontal="left"/>
    </xf>
    <xf numFmtId="0" fontId="4" fillId="0" borderId="0" xfId="0" applyNumberFormat="1" applyFont="1" applyFill="1" applyBorder="1" applyAlignment="1">
      <alignment horizontal="left"/>
    </xf>
    <xf numFmtId="0" fontId="3" fillId="0" borderId="0" xfId="0" applyNumberFormat="1" applyFont="1" applyFill="1" applyBorder="1" applyAlignment="1">
      <alignment horizontal="right"/>
    </xf>
    <xf numFmtId="0" fontId="3" fillId="0" borderId="0" xfId="0" applyNumberFormat="1" applyFont="1" applyFill="1" applyBorder="1" applyAlignment="1">
      <alignment horizontal="left" vertical="center"/>
    </xf>
    <xf numFmtId="0" fontId="3" fillId="0" borderId="0" xfId="0" applyNumberFormat="1" applyFont="1" applyFill="1" applyBorder="1" applyAlignment="1">
      <alignment horizontal="right" vertical="center"/>
    </xf>
    <xf numFmtId="49" fontId="3" fillId="0" borderId="0" xfId="0" applyNumberFormat="1" applyFont="1" applyFill="1" applyBorder="1" applyAlignment="1">
      <alignment horizontal="center" wrapText="1"/>
    </xf>
    <xf numFmtId="2" fontId="3" fillId="0" borderId="0" xfId="0" applyNumberFormat="1" applyFont="1" applyFill="1" applyBorder="1" applyAlignment="1">
      <alignment horizontal="center" wrapText="1"/>
    </xf>
    <xf numFmtId="1" fontId="3" fillId="0" borderId="0" xfId="0" applyNumberFormat="1" applyFont="1" applyFill="1" applyBorder="1" applyAlignment="1">
      <alignment horizontal="center" wrapText="1"/>
    </xf>
    <xf numFmtId="0" fontId="3" fillId="0" borderId="0" xfId="0" applyNumberFormat="1" applyFont="1" applyFill="1" applyBorder="1" applyAlignment="1">
      <alignment horizontal="center" vertical="top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textRotation="90" wrapText="1"/>
    </xf>
    <xf numFmtId="166" fontId="3" fillId="0" borderId="2" xfId="0" applyNumberFormat="1" applyFont="1" applyFill="1" applyBorder="1" applyAlignment="1">
      <alignment horizontal="center" vertical="center" textRotation="90" wrapText="1"/>
    </xf>
    <xf numFmtId="2" fontId="3" fillId="0" borderId="2" xfId="0" applyNumberFormat="1" applyFont="1" applyFill="1" applyBorder="1" applyAlignment="1">
      <alignment horizontal="center" vertical="center" textRotation="90" wrapText="1"/>
    </xf>
    <xf numFmtId="0" fontId="3" fillId="0" borderId="2" xfId="0" applyNumberFormat="1" applyFont="1" applyFill="1" applyBorder="1" applyAlignment="1">
      <alignment horizontal="center" vertical="top"/>
    </xf>
    <xf numFmtId="166" fontId="3" fillId="0" borderId="2" xfId="0" applyNumberFormat="1" applyFont="1" applyFill="1" applyBorder="1" applyAlignment="1">
      <alignment horizontal="center" vertical="top"/>
    </xf>
    <xf numFmtId="2" fontId="3" fillId="0" borderId="2" xfId="0" applyNumberFormat="1" applyFont="1" applyFill="1" applyBorder="1" applyAlignment="1">
      <alignment horizontal="center" vertical="top"/>
    </xf>
    <xf numFmtId="1" fontId="3" fillId="0" borderId="2" xfId="0" applyNumberFormat="1" applyFont="1" applyFill="1" applyBorder="1" applyAlignment="1">
      <alignment horizontal="center" vertical="top"/>
    </xf>
    <xf numFmtId="49" fontId="4" fillId="0" borderId="3" xfId="0" applyNumberFormat="1" applyFont="1" applyFill="1" applyBorder="1" applyAlignment="1">
      <alignment horizontal="center" vertical="center"/>
    </xf>
    <xf numFmtId="49" fontId="3" fillId="0" borderId="3" xfId="0" applyNumberFormat="1" applyFont="1" applyFill="1" applyBorder="1" applyAlignment="1">
      <alignment horizontal="center" vertical="center"/>
    </xf>
    <xf numFmtId="49" fontId="4" fillId="0" borderId="4" xfId="0" applyNumberFormat="1" applyFont="1" applyFill="1" applyBorder="1" applyAlignment="1">
      <alignment horizontal="center" vertical="center"/>
    </xf>
    <xf numFmtId="164" fontId="4" fillId="0" borderId="0" xfId="0" applyNumberFormat="1" applyFont="1" applyFill="1" applyBorder="1" applyAlignment="1">
      <alignment horizontal="center" vertical="center" wrapText="1"/>
    </xf>
    <xf numFmtId="4" fontId="4" fillId="0" borderId="0" xfId="0" applyNumberFormat="1" applyFont="1" applyFill="1" applyBorder="1" applyAlignment="1">
      <alignment horizontal="center" vertical="center" wrapText="1"/>
    </xf>
    <xf numFmtId="1" fontId="3" fillId="0" borderId="0" xfId="0" applyNumberFormat="1" applyFont="1" applyFill="1" applyBorder="1" applyAlignment="1">
      <alignment horizontal="center" vertical="top"/>
    </xf>
    <xf numFmtId="0" fontId="4" fillId="0" borderId="2" xfId="0" applyNumberFormat="1" applyFont="1" applyFill="1" applyBorder="1" applyAlignment="1">
      <alignment horizontal="center" vertical="center"/>
    </xf>
    <xf numFmtId="164" fontId="4" fillId="0" borderId="2" xfId="0" applyNumberFormat="1" applyFont="1" applyFill="1" applyBorder="1" applyAlignment="1">
      <alignment horizontal="center" vertical="center"/>
    </xf>
    <xf numFmtId="165" fontId="4" fillId="0" borderId="5" xfId="0" applyNumberFormat="1" applyFont="1" applyFill="1" applyBorder="1" applyAlignment="1">
      <alignment horizontal="center" vertical="center"/>
    </xf>
    <xf numFmtId="4" fontId="4" fillId="0" borderId="5" xfId="0" applyNumberFormat="1" applyFont="1" applyFill="1" applyBorder="1" applyAlignment="1">
      <alignment horizontal="center" vertical="center"/>
    </xf>
    <xf numFmtId="164" fontId="4" fillId="0" borderId="5" xfId="0" applyNumberFormat="1" applyFont="1" applyFill="1" applyBorder="1" applyAlignment="1">
      <alignment horizontal="center" vertical="center"/>
    </xf>
    <xf numFmtId="1" fontId="4" fillId="0" borderId="5" xfId="0" applyNumberFormat="1" applyFont="1" applyFill="1" applyBorder="1" applyAlignment="1">
      <alignment horizontal="center" vertical="center"/>
    </xf>
    <xf numFmtId="164" fontId="4" fillId="0" borderId="2" xfId="0" applyNumberFormat="1" applyFont="1" applyFill="1" applyBorder="1" applyAlignment="1">
      <alignment horizontal="center" vertical="center" wrapText="1"/>
    </xf>
    <xf numFmtId="2" fontId="4" fillId="0" borderId="2" xfId="0" applyNumberFormat="1" applyFont="1" applyFill="1" applyBorder="1" applyAlignment="1">
      <alignment horizontal="center" vertical="center" wrapText="1"/>
    </xf>
    <xf numFmtId="1" fontId="4" fillId="0" borderId="2" xfId="0" applyNumberFormat="1" applyFont="1" applyFill="1" applyBorder="1" applyAlignment="1">
      <alignment horizontal="center" vertical="center" wrapText="1"/>
    </xf>
    <xf numFmtId="1" fontId="4" fillId="0" borderId="2" xfId="0" applyNumberFormat="1" applyFont="1" applyFill="1" applyBorder="1" applyAlignment="1">
      <alignment horizontal="center" vertical="center"/>
    </xf>
    <xf numFmtId="165" fontId="4" fillId="0" borderId="2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3" fontId="4" fillId="0" borderId="2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3" fillId="0" borderId="2" xfId="0" applyNumberFormat="1" applyFont="1" applyFill="1" applyBorder="1" applyAlignment="1">
      <alignment horizontal="center" vertical="center"/>
    </xf>
    <xf numFmtId="164" fontId="3" fillId="0" borderId="2" xfId="0" applyNumberFormat="1" applyFont="1" applyFill="1" applyBorder="1" applyAlignment="1">
      <alignment horizontal="center" vertical="center"/>
    </xf>
    <xf numFmtId="165" fontId="3" fillId="0" borderId="5" xfId="0" applyNumberFormat="1" applyFont="1" applyFill="1" applyBorder="1" applyAlignment="1">
      <alignment horizontal="center" vertical="center"/>
    </xf>
    <xf numFmtId="164" fontId="3" fillId="0" borderId="5" xfId="0" applyNumberFormat="1" applyFont="1" applyFill="1" applyBorder="1" applyAlignment="1">
      <alignment horizontal="center" vertical="center"/>
    </xf>
    <xf numFmtId="1" fontId="3" fillId="0" borderId="5" xfId="0" applyNumberFormat="1" applyFont="1" applyFill="1" applyBorder="1" applyAlignment="1">
      <alignment horizontal="center" vertical="center"/>
    </xf>
    <xf numFmtId="164" fontId="3" fillId="0" borderId="2" xfId="0" applyNumberFormat="1" applyFont="1" applyFill="1" applyBorder="1" applyAlignment="1">
      <alignment horizontal="center" vertical="center" wrapText="1"/>
    </xf>
    <xf numFmtId="3" fontId="3" fillId="0" borderId="2" xfId="0" applyNumberFormat="1" applyFont="1" applyFill="1" applyBorder="1" applyAlignment="1">
      <alignment horizontal="center" vertical="center" wrapText="1"/>
    </xf>
    <xf numFmtId="165" fontId="3" fillId="0" borderId="2" xfId="0" applyNumberFormat="1" applyFont="1" applyFill="1" applyBorder="1" applyAlignment="1">
      <alignment horizontal="center" vertical="center" wrapText="1"/>
    </xf>
    <xf numFmtId="1" fontId="3" fillId="0" borderId="2" xfId="0" applyNumberFormat="1" applyFont="1" applyFill="1" applyBorder="1" applyAlignment="1">
      <alignment horizontal="center" vertical="center" wrapText="1"/>
    </xf>
    <xf numFmtId="1" fontId="3" fillId="0" borderId="2" xfId="0" applyNumberFormat="1" applyFont="1" applyFill="1" applyBorder="1" applyAlignment="1">
      <alignment horizontal="center" vertical="center"/>
    </xf>
    <xf numFmtId="2" fontId="3" fillId="0" borderId="2" xfId="0" applyNumberFormat="1" applyFont="1" applyFill="1" applyBorder="1" applyAlignment="1">
      <alignment horizontal="center" vertical="center"/>
    </xf>
    <xf numFmtId="0" fontId="3" fillId="0" borderId="2" xfId="1" applyFont="1" applyFill="1" applyBorder="1" applyAlignment="1">
      <alignment horizontal="center" vertical="center" wrapText="1"/>
    </xf>
    <xf numFmtId="165" fontId="4" fillId="0" borderId="2" xfId="0" applyNumberFormat="1" applyFont="1" applyFill="1" applyBorder="1" applyAlignment="1">
      <alignment horizontal="center" vertical="center" wrapText="1"/>
    </xf>
    <xf numFmtId="2" fontId="3" fillId="0" borderId="2" xfId="0" applyNumberFormat="1" applyFont="1" applyFill="1" applyBorder="1" applyAlignment="1">
      <alignment horizontal="center" vertical="center" wrapText="1"/>
    </xf>
    <xf numFmtId="3" fontId="3" fillId="0" borderId="2" xfId="0" applyNumberFormat="1" applyFont="1" applyFill="1" applyBorder="1" applyAlignment="1">
      <alignment horizontal="center" vertical="center"/>
    </xf>
    <xf numFmtId="3" fontId="4" fillId="0" borderId="2" xfId="0" applyNumberFormat="1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 wrapText="1"/>
    </xf>
    <xf numFmtId="165" fontId="3" fillId="0" borderId="2" xfId="0" applyNumberFormat="1" applyFont="1" applyFill="1" applyBorder="1" applyAlignment="1">
      <alignment horizontal="center" vertical="center"/>
    </xf>
    <xf numFmtId="165" fontId="3" fillId="0" borderId="2" xfId="0" applyNumberFormat="1" applyFont="1" applyFill="1" applyBorder="1" applyAlignment="1">
      <alignment horizontal="center" vertical="top"/>
    </xf>
    <xf numFmtId="1" fontId="4" fillId="0" borderId="2" xfId="0" applyNumberFormat="1" applyFont="1" applyFill="1" applyBorder="1" applyAlignment="1">
      <alignment horizontal="center" vertical="top"/>
    </xf>
    <xf numFmtId="4" fontId="3" fillId="0" borderId="5" xfId="0" applyNumberFormat="1" applyFont="1" applyFill="1" applyBorder="1" applyAlignment="1">
      <alignment horizontal="center" vertical="center"/>
    </xf>
    <xf numFmtId="165" fontId="3" fillId="0" borderId="0" xfId="0" applyNumberFormat="1" applyFont="1" applyFill="1" applyBorder="1" applyAlignment="1">
      <alignment horizontal="left"/>
    </xf>
    <xf numFmtId="165" fontId="3" fillId="0" borderId="0" xfId="0" applyNumberFormat="1" applyFont="1" applyFill="1" applyBorder="1" applyAlignment="1">
      <alignment horizontal="center" vertical="top"/>
    </xf>
    <xf numFmtId="165" fontId="3" fillId="0" borderId="2" xfId="0" applyNumberFormat="1" applyFont="1" applyFill="1" applyBorder="1" applyAlignment="1">
      <alignment horizontal="center" vertical="center" textRotation="90" wrapText="1"/>
    </xf>
    <xf numFmtId="0" fontId="7" fillId="0" borderId="2" xfId="0" applyNumberFormat="1" applyFont="1" applyFill="1" applyBorder="1" applyAlignment="1">
      <alignment horizontal="center" vertical="center"/>
    </xf>
    <xf numFmtId="0" fontId="7" fillId="0" borderId="0" xfId="0" applyNumberFormat="1" applyFont="1" applyFill="1" applyBorder="1" applyAlignment="1">
      <alignment horizontal="left"/>
    </xf>
    <xf numFmtId="164" fontId="4" fillId="0" borderId="2" xfId="0" applyNumberFormat="1" applyFont="1" applyFill="1" applyBorder="1" applyAlignment="1">
      <alignment horizontal="center" vertical="top"/>
    </xf>
    <xf numFmtId="3" fontId="4" fillId="0" borderId="2" xfId="0" applyNumberFormat="1" applyFont="1" applyFill="1" applyBorder="1" applyAlignment="1">
      <alignment horizontal="center" vertical="top"/>
    </xf>
    <xf numFmtId="2" fontId="4" fillId="0" borderId="0" xfId="0" applyNumberFormat="1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left" vertical="center" wrapText="1"/>
    </xf>
    <xf numFmtId="0" fontId="7" fillId="0" borderId="5" xfId="0" applyNumberFormat="1" applyFont="1" applyFill="1" applyBorder="1" applyAlignment="1">
      <alignment horizontal="left" vertical="center" wrapText="1"/>
    </xf>
    <xf numFmtId="2" fontId="3" fillId="0" borderId="2" xfId="1" applyNumberFormat="1" applyFont="1" applyFill="1" applyBorder="1" applyAlignment="1">
      <alignment horizontal="center" vertical="center" wrapText="1"/>
    </xf>
    <xf numFmtId="0" fontId="6" fillId="0" borderId="2" xfId="3" applyFont="1" applyFill="1" applyBorder="1" applyAlignment="1">
      <alignment horizontal="left" vertical="center" wrapText="1"/>
    </xf>
    <xf numFmtId="2" fontId="3" fillId="0" borderId="2" xfId="2" applyNumberFormat="1" applyFont="1" applyFill="1" applyBorder="1" applyAlignment="1">
      <alignment horizontal="center" vertical="center" wrapText="1"/>
    </xf>
    <xf numFmtId="0" fontId="6" fillId="0" borderId="5" xfId="3" applyFont="1" applyFill="1" applyBorder="1" applyAlignment="1">
      <alignment horizontal="left" vertical="center" wrapText="1"/>
    </xf>
    <xf numFmtId="2" fontId="6" fillId="0" borderId="6" xfId="3" applyNumberFormat="1" applyFont="1" applyFill="1" applyBorder="1" applyAlignment="1">
      <alignment horizontal="left" vertical="center" wrapText="1"/>
    </xf>
    <xf numFmtId="49" fontId="3" fillId="0" borderId="4" xfId="0" applyNumberFormat="1" applyFont="1" applyFill="1" applyBorder="1" applyAlignment="1">
      <alignment horizontal="center" vertical="center"/>
    </xf>
    <xf numFmtId="0" fontId="3" fillId="0" borderId="17" xfId="1" applyFont="1" applyFill="1" applyBorder="1" applyAlignment="1">
      <alignment horizontal="center" vertical="center" wrapText="1"/>
    </xf>
    <xf numFmtId="165" fontId="3" fillId="0" borderId="10" xfId="0" applyNumberFormat="1" applyFont="1" applyFill="1" applyBorder="1" applyAlignment="1">
      <alignment horizontal="center" vertical="center"/>
    </xf>
    <xf numFmtId="165" fontId="4" fillId="0" borderId="2" xfId="0" applyNumberFormat="1" applyFont="1" applyFill="1" applyBorder="1" applyAlignment="1">
      <alignment horizontal="center" vertical="top"/>
    </xf>
    <xf numFmtId="164" fontId="4" fillId="0" borderId="17" xfId="0" applyNumberFormat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4" fillId="0" borderId="17" xfId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4" fontId="4" fillId="0" borderId="17" xfId="0" applyNumberFormat="1" applyFont="1" applyFill="1" applyBorder="1" applyAlignment="1">
      <alignment horizontal="center" vertical="center"/>
    </xf>
    <xf numFmtId="164" fontId="3" fillId="0" borderId="17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center" vertical="center"/>
    </xf>
    <xf numFmtId="0" fontId="3" fillId="0" borderId="2" xfId="3" applyFont="1" applyFill="1" applyBorder="1" applyAlignment="1">
      <alignment horizontal="center" vertical="center"/>
    </xf>
    <xf numFmtId="167" fontId="4" fillId="0" borderId="2" xfId="0" applyNumberFormat="1" applyFont="1" applyFill="1" applyBorder="1" applyAlignment="1">
      <alignment horizontal="center" vertical="center"/>
    </xf>
    <xf numFmtId="167" fontId="3" fillId="0" borderId="2" xfId="0" applyNumberFormat="1" applyFont="1" applyFill="1" applyBorder="1" applyAlignment="1">
      <alignment horizontal="center" vertical="center"/>
    </xf>
    <xf numFmtId="2" fontId="3" fillId="0" borderId="2" xfId="4" applyNumberFormat="1" applyFont="1" applyFill="1" applyBorder="1" applyAlignment="1">
      <alignment horizontal="center" vertical="center" wrapText="1"/>
    </xf>
    <xf numFmtId="49" fontId="3" fillId="0" borderId="15" xfId="0" applyNumberFormat="1" applyFont="1" applyFill="1" applyBorder="1" applyAlignment="1">
      <alignment horizontal="left" vertical="center" wrapText="1"/>
    </xf>
    <xf numFmtId="49" fontId="3" fillId="0" borderId="5" xfId="0" applyNumberFormat="1" applyFont="1" applyFill="1" applyBorder="1" applyAlignment="1">
      <alignment horizontal="left" vertical="center" wrapText="1"/>
    </xf>
    <xf numFmtId="49" fontId="3" fillId="0" borderId="2" xfId="0" applyNumberFormat="1" applyFont="1" applyFill="1" applyBorder="1" applyAlignment="1">
      <alignment horizontal="left" vertical="center" wrapText="1"/>
    </xf>
    <xf numFmtId="2" fontId="5" fillId="0" borderId="2" xfId="3" applyNumberFormat="1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164" fontId="3" fillId="0" borderId="2" xfId="1" applyNumberFormat="1" applyFont="1" applyFill="1" applyBorder="1" applyAlignment="1">
      <alignment horizontal="center" vertical="center"/>
    </xf>
    <xf numFmtId="0" fontId="5" fillId="0" borderId="2" xfId="3" applyFont="1" applyFill="1" applyBorder="1" applyAlignment="1">
      <alignment horizontal="left" vertical="center" wrapText="1"/>
    </xf>
    <xf numFmtId="165" fontId="4" fillId="0" borderId="0" xfId="0" applyNumberFormat="1" applyFont="1" applyFill="1" applyBorder="1" applyAlignment="1">
      <alignment horizontal="center" vertical="center" wrapText="1"/>
    </xf>
    <xf numFmtId="165" fontId="3" fillId="0" borderId="2" xfId="1" applyNumberFormat="1" applyFont="1" applyFill="1" applyBorder="1" applyAlignment="1">
      <alignment horizontal="center" vertical="center"/>
    </xf>
    <xf numFmtId="1" fontId="5" fillId="0" borderId="2" xfId="5" applyNumberFormat="1" applyFont="1" applyFill="1" applyBorder="1" applyAlignment="1">
      <alignment horizontal="center" vertical="center" textRotation="90" wrapText="1"/>
    </xf>
    <xf numFmtId="0" fontId="3" fillId="0" borderId="0" xfId="0" applyNumberFormat="1" applyFont="1" applyFill="1" applyBorder="1" applyAlignment="1">
      <alignment horizontal="left"/>
    </xf>
    <xf numFmtId="0" fontId="4" fillId="0" borderId="0" xfId="0" applyNumberFormat="1" applyFont="1" applyFill="1" applyBorder="1" applyAlignment="1">
      <alignment horizontal="right"/>
    </xf>
    <xf numFmtId="49" fontId="4" fillId="0" borderId="1" xfId="0" applyNumberFormat="1" applyFont="1" applyFill="1" applyBorder="1" applyAlignment="1">
      <alignment horizontal="center"/>
    </xf>
    <xf numFmtId="0" fontId="7" fillId="0" borderId="7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right" vertical="top" wrapText="1"/>
    </xf>
    <xf numFmtId="0" fontId="3" fillId="0" borderId="0" xfId="0" applyNumberFormat="1" applyFont="1" applyFill="1" applyBorder="1" applyAlignment="1">
      <alignment horizontal="right" vertical="top" wrapText="1"/>
    </xf>
    <xf numFmtId="0" fontId="3" fillId="0" borderId="5" xfId="0" applyNumberFormat="1" applyFont="1" applyFill="1" applyBorder="1" applyAlignment="1">
      <alignment horizontal="center" vertical="center" wrapText="1"/>
    </xf>
    <xf numFmtId="0" fontId="3" fillId="0" borderId="7" xfId="0" applyNumberFormat="1" applyFont="1" applyFill="1" applyBorder="1" applyAlignment="1">
      <alignment horizontal="center" vertical="center" wrapText="1"/>
    </xf>
    <xf numFmtId="0" fontId="3" fillId="0" borderId="10" xfId="0" applyNumberFormat="1" applyFont="1" applyFill="1" applyBorder="1" applyAlignment="1">
      <alignment horizontal="center" vertical="center" wrapText="1"/>
    </xf>
    <xf numFmtId="0" fontId="3" fillId="0" borderId="7" xfId="0" applyNumberFormat="1" applyFont="1" applyFill="1" applyBorder="1" applyAlignment="1">
      <alignment horizontal="left" vertical="center"/>
    </xf>
    <xf numFmtId="0" fontId="3" fillId="0" borderId="10" xfId="0" applyNumberFormat="1" applyFont="1" applyFill="1" applyBorder="1" applyAlignment="1">
      <alignment horizontal="left" vertical="center"/>
    </xf>
    <xf numFmtId="0" fontId="3" fillId="0" borderId="6" xfId="0" applyNumberFormat="1" applyFont="1" applyFill="1" applyBorder="1" applyAlignment="1">
      <alignment horizontal="center" vertical="center" wrapText="1"/>
    </xf>
    <xf numFmtId="0" fontId="3" fillId="0" borderId="11" xfId="0" applyNumberFormat="1" applyFont="1" applyFill="1" applyBorder="1" applyAlignment="1">
      <alignment horizontal="center" vertical="center" wrapText="1"/>
    </xf>
    <xf numFmtId="0" fontId="3" fillId="0" borderId="12" xfId="0" applyNumberFormat="1" applyFont="1" applyFill="1" applyBorder="1" applyAlignment="1">
      <alignment horizontal="center" vertical="center" wrapText="1"/>
    </xf>
    <xf numFmtId="0" fontId="3" fillId="0" borderId="13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center" vertical="center" wrapText="1"/>
    </xf>
    <xf numFmtId="0" fontId="3" fillId="0" borderId="14" xfId="0" applyNumberFormat="1" applyFont="1" applyFill="1" applyBorder="1" applyAlignment="1">
      <alignment horizontal="center" vertical="center" wrapText="1"/>
    </xf>
    <xf numFmtId="0" fontId="3" fillId="0" borderId="15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16" xfId="0" applyNumberFormat="1" applyFont="1" applyFill="1" applyBorder="1" applyAlignment="1">
      <alignment horizontal="center" vertical="center" wrapText="1"/>
    </xf>
    <xf numFmtId="0" fontId="3" fillId="0" borderId="8" xfId="0" applyNumberFormat="1" applyFont="1" applyFill="1" applyBorder="1" applyAlignment="1">
      <alignment horizontal="center" vertical="center" wrapText="1"/>
    </xf>
    <xf numFmtId="0" fontId="3" fillId="0" borderId="9" xfId="0" applyNumberFormat="1" applyFont="1" applyFill="1" applyBorder="1" applyAlignment="1">
      <alignment horizontal="center" vertical="center" wrapText="1"/>
    </xf>
    <xf numFmtId="0" fontId="7" fillId="0" borderId="5" xfId="0" applyNumberFormat="1" applyFont="1" applyFill="1" applyBorder="1" applyAlignment="1">
      <alignment horizontal="center" vertical="center" wrapText="1"/>
    </xf>
    <xf numFmtId="0" fontId="7" fillId="0" borderId="7" xfId="0" applyNumberFormat="1" applyFont="1" applyFill="1" applyBorder="1" applyAlignment="1">
      <alignment horizontal="center" vertical="center" wrapText="1"/>
    </xf>
    <xf numFmtId="165" fontId="3" fillId="0" borderId="5" xfId="0" applyNumberFormat="1" applyFont="1" applyFill="1" applyBorder="1" applyAlignment="1">
      <alignment horizontal="center" vertical="center" wrapText="1"/>
    </xf>
    <xf numFmtId="165" fontId="3" fillId="0" borderId="7" xfId="0" applyNumberFormat="1" applyFont="1" applyFill="1" applyBorder="1" applyAlignment="1">
      <alignment horizontal="center" vertical="center" wrapText="1"/>
    </xf>
    <xf numFmtId="165" fontId="3" fillId="0" borderId="10" xfId="0" applyNumberFormat="1" applyFont="1" applyFill="1" applyBorder="1" applyAlignment="1">
      <alignment horizontal="center" vertical="center" wrapText="1"/>
    </xf>
    <xf numFmtId="0" fontId="3" fillId="0" borderId="5" xfId="0" applyNumberFormat="1" applyFont="1" applyFill="1" applyBorder="1" applyAlignment="1">
      <alignment horizontal="right" vertical="center"/>
    </xf>
    <xf numFmtId="0" fontId="3" fillId="0" borderId="7" xfId="0" applyNumberFormat="1" applyFont="1" applyFill="1" applyBorder="1" applyAlignment="1">
      <alignment horizontal="right" vertical="center"/>
    </xf>
    <xf numFmtId="0" fontId="3" fillId="0" borderId="0" xfId="0" applyNumberFormat="1" applyFont="1" applyFill="1" applyBorder="1" applyAlignment="1">
      <alignment horizontal="left"/>
    </xf>
    <xf numFmtId="0" fontId="3" fillId="0" borderId="0" xfId="0" applyNumberFormat="1" applyFont="1" applyFill="1" applyBorder="1" applyAlignment="1">
      <alignment horizontal="right" vertical="center" wrapText="1"/>
    </xf>
    <xf numFmtId="0" fontId="3" fillId="0" borderId="0" xfId="0" applyNumberFormat="1" applyFont="1" applyFill="1" applyBorder="1" applyAlignment="1">
      <alignment horizontal="center"/>
    </xf>
    <xf numFmtId="0" fontId="4" fillId="0" borderId="0" xfId="0" applyNumberFormat="1" applyFont="1" applyFill="1" applyBorder="1" applyAlignment="1">
      <alignment horizontal="right"/>
    </xf>
    <xf numFmtId="1" fontId="3" fillId="0" borderId="0" xfId="0" applyNumberFormat="1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center" wrapText="1"/>
    </xf>
    <xf numFmtId="49" fontId="10" fillId="0" borderId="1" xfId="0" applyNumberFormat="1" applyFont="1" applyFill="1" applyBorder="1" applyAlignment="1">
      <alignment horizontal="center" wrapText="1"/>
    </xf>
    <xf numFmtId="49" fontId="4" fillId="0" borderId="1" xfId="0" applyNumberFormat="1" applyFont="1" applyFill="1" applyBorder="1" applyAlignment="1">
      <alignment horizontal="center"/>
    </xf>
    <xf numFmtId="0" fontId="4" fillId="0" borderId="0" xfId="0" applyNumberFormat="1" applyFont="1" applyFill="1" applyBorder="1" applyAlignment="1">
      <alignment horizontal="center"/>
    </xf>
    <xf numFmtId="0" fontId="4" fillId="0" borderId="1" xfId="0" applyNumberFormat="1" applyFont="1" applyFill="1" applyBorder="1" applyAlignment="1">
      <alignment horizontal="center"/>
    </xf>
    <xf numFmtId="0" fontId="9" fillId="0" borderId="2" xfId="0" applyFont="1" applyFill="1" applyBorder="1" applyAlignment="1">
      <alignment horizontal="left" vertical="center" wrapText="1"/>
    </xf>
    <xf numFmtId="49" fontId="3" fillId="0" borderId="2" xfId="0" applyNumberFormat="1" applyFont="1" applyFill="1" applyBorder="1" applyAlignment="1">
      <alignment horizontal="center" vertical="center"/>
    </xf>
    <xf numFmtId="2" fontId="3" fillId="0" borderId="5" xfId="1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wrapText="1"/>
    </xf>
    <xf numFmtId="0" fontId="3" fillId="0" borderId="2" xfId="0" applyFont="1" applyFill="1" applyBorder="1" applyAlignment="1">
      <alignment wrapText="1"/>
    </xf>
  </cellXfs>
  <cellStyles count="6">
    <cellStyle name="Обычный" xfId="0" builtinId="0"/>
    <cellStyle name="Обычный 2" xfId="1"/>
    <cellStyle name="Обычный 2 26 2" xfId="2"/>
    <cellStyle name="Обычный 2 28" xfId="4"/>
    <cellStyle name="Обычный 5" xfId="5"/>
    <cellStyle name="Обычный 7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A136"/>
  <sheetViews>
    <sheetView tabSelected="1" zoomScaleNormal="100" zoomScaleSheetLayoutView="130" workbookViewId="0">
      <pane xSplit="6" ySplit="18" topLeftCell="G122" activePane="bottomRight" state="frozen"/>
      <selection pane="topRight" activeCell="G1" sqref="G1"/>
      <selection pane="bottomLeft" activeCell="A19" sqref="A19"/>
      <selection pane="bottomRight" activeCell="B122" sqref="B122"/>
    </sheetView>
  </sheetViews>
  <sheetFormatPr defaultRowHeight="11.25" x14ac:dyDescent="0.2"/>
  <cols>
    <col min="1" max="1" width="7.28515625" style="104" customWidth="1"/>
    <col min="2" max="2" width="36.5703125" style="104" customWidth="1"/>
    <col min="3" max="3" width="12" style="104" customWidth="1"/>
    <col min="4" max="4" width="12.28515625" style="104" customWidth="1"/>
    <col min="5" max="5" width="9.42578125" style="104" customWidth="1"/>
    <col min="6" max="6" width="10.42578125" style="62" customWidth="1"/>
    <col min="7" max="7" width="10" style="104" customWidth="1"/>
    <col min="8" max="8" width="6.42578125" style="104" customWidth="1"/>
    <col min="9" max="9" width="7.28515625" style="62" customWidth="1"/>
    <col min="10" max="10" width="6.28515625" style="104" customWidth="1"/>
    <col min="11" max="11" width="9" style="4" customWidth="1"/>
    <col min="12" max="12" width="9.42578125" style="104" customWidth="1"/>
    <col min="13" max="13" width="7.140625" style="104" customWidth="1"/>
    <col min="14" max="14" width="5.7109375" style="104" customWidth="1"/>
    <col min="15" max="15" width="7.140625" style="104" customWidth="1"/>
    <col min="16" max="16" width="5.85546875" style="104" customWidth="1"/>
    <col min="17" max="17" width="5.140625" style="104" customWidth="1"/>
    <col min="18" max="18" width="6.5703125" style="104" customWidth="1"/>
    <col min="19" max="19" width="9.42578125" style="104" customWidth="1"/>
    <col min="20" max="20" width="6.85546875" style="104" customWidth="1"/>
    <col min="21" max="21" width="5.5703125" style="2" customWidth="1"/>
    <col min="22" max="22" width="4.5703125" style="2" customWidth="1"/>
    <col min="23" max="23" width="4.85546875" style="3" customWidth="1"/>
    <col min="24" max="24" width="5" style="2" customWidth="1"/>
    <col min="25" max="25" width="5.5703125" style="4" customWidth="1"/>
    <col min="26" max="26" width="9.42578125" style="104" customWidth="1"/>
    <col min="27" max="27" width="9" style="104" bestFit="1" customWidth="1"/>
    <col min="28" max="28" width="7.7109375" style="104" customWidth="1"/>
    <col min="29" max="29" width="6.5703125" style="104" customWidth="1"/>
    <col min="30" max="30" width="5.85546875" style="3" customWidth="1"/>
    <col min="31" max="31" width="5.28515625" style="104" customWidth="1"/>
    <col min="32" max="32" width="5.5703125" style="4" customWidth="1"/>
    <col min="33" max="33" width="9.42578125" style="104" customWidth="1"/>
    <col min="34" max="34" width="9.85546875" style="62" customWidth="1"/>
    <col min="35" max="35" width="5.5703125" style="104" customWidth="1"/>
    <col min="36" max="36" width="6" style="104" customWidth="1"/>
    <col min="37" max="37" width="9.7109375" style="104" customWidth="1"/>
    <col min="38" max="38" width="7.42578125" style="104" customWidth="1"/>
    <col min="39" max="39" width="10.140625" style="4" customWidth="1"/>
    <col min="40" max="40" width="9.7109375" style="104" customWidth="1"/>
    <col min="41" max="41" width="9.28515625" style="104" customWidth="1"/>
    <col min="42" max="45" width="6.28515625" style="104" customWidth="1"/>
    <col min="46" max="46" width="7.7109375" style="4" customWidth="1"/>
    <col min="47" max="47" width="9.7109375" style="104" customWidth="1"/>
    <col min="48" max="48" width="8.42578125" style="62" customWidth="1"/>
    <col min="49" max="52" width="5.5703125" style="104" customWidth="1"/>
    <col min="53" max="53" width="7" style="104" customWidth="1"/>
    <col min="54" max="54" width="9.7109375" style="104" customWidth="1"/>
    <col min="55" max="55" width="8.7109375" style="62" customWidth="1"/>
    <col min="56" max="57" width="6.5703125" style="104" customWidth="1"/>
    <col min="58" max="58" width="6.5703125" style="3" customWidth="1"/>
    <col min="59" max="60" width="6.5703125" style="104" customWidth="1"/>
    <col min="61" max="61" width="9.7109375" style="104" customWidth="1"/>
    <col min="62" max="62" width="9.28515625" style="62" customWidth="1"/>
    <col min="63" max="63" width="4.7109375" style="104" customWidth="1"/>
    <col min="64" max="64" width="5.140625" style="104" customWidth="1"/>
    <col min="65" max="65" width="5.7109375" style="3" customWidth="1"/>
    <col min="66" max="66" width="4.5703125" style="104" customWidth="1"/>
    <col min="67" max="67" width="5.42578125" style="4" customWidth="1"/>
    <col min="68" max="68" width="9.7109375" style="104" customWidth="1"/>
    <col min="69" max="69" width="8.85546875" style="104" customWidth="1"/>
    <col min="70" max="71" width="7.140625" style="104" customWidth="1"/>
    <col min="72" max="72" width="8.7109375" style="104" customWidth="1"/>
    <col min="73" max="73" width="7.140625" style="104" customWidth="1"/>
    <col min="74" max="74" width="7.140625" style="4" customWidth="1"/>
    <col min="75" max="75" width="9" style="104" customWidth="1"/>
    <col min="76" max="76" width="8.28515625" style="104" customWidth="1"/>
    <col min="77" max="77" width="10.85546875" style="104" customWidth="1"/>
    <col min="78" max="78" width="10.5703125" style="104" customWidth="1"/>
    <col min="79" max="79" width="31" style="104" customWidth="1"/>
    <col min="80" max="16384" width="9.140625" style="104"/>
  </cols>
  <sheetData>
    <row r="1" spans="1:79" ht="9.75" customHeight="1" x14ac:dyDescent="0.2">
      <c r="CA1" s="6" t="s">
        <v>17</v>
      </c>
    </row>
    <row r="2" spans="1:79" ht="21.75" customHeight="1" x14ac:dyDescent="0.2">
      <c r="BX2" s="108"/>
      <c r="BY2" s="109" t="s">
        <v>2</v>
      </c>
      <c r="BZ2" s="109"/>
      <c r="CA2" s="109"/>
    </row>
    <row r="3" spans="1:79" x14ac:dyDescent="0.2">
      <c r="A3" s="133" t="s">
        <v>216</v>
      </c>
      <c r="B3" s="133"/>
      <c r="C3" s="133"/>
      <c r="D3" s="133"/>
      <c r="E3" s="133"/>
      <c r="F3" s="133"/>
      <c r="G3" s="133"/>
      <c r="H3" s="133"/>
      <c r="I3" s="133"/>
      <c r="J3" s="133"/>
      <c r="K3" s="133"/>
      <c r="L3" s="133"/>
      <c r="M3" s="133"/>
      <c r="N3" s="133"/>
      <c r="O3" s="133"/>
      <c r="P3" s="133"/>
      <c r="Q3" s="133"/>
      <c r="R3" s="133"/>
      <c r="S3" s="133"/>
      <c r="T3" s="133"/>
      <c r="U3" s="133"/>
      <c r="V3" s="133"/>
      <c r="W3" s="133"/>
      <c r="X3" s="133"/>
      <c r="Y3" s="133"/>
      <c r="Z3" s="133"/>
      <c r="AA3" s="133"/>
      <c r="AB3" s="133"/>
      <c r="AC3" s="133"/>
      <c r="AD3" s="133"/>
      <c r="AE3" s="133"/>
      <c r="AF3" s="133"/>
      <c r="AG3" s="133"/>
      <c r="AH3" s="133"/>
      <c r="AI3" s="133"/>
      <c r="AJ3" s="133"/>
      <c r="AK3" s="133"/>
      <c r="AL3" s="133"/>
      <c r="AM3" s="133"/>
      <c r="AN3" s="133"/>
      <c r="AO3" s="133"/>
      <c r="AP3" s="133"/>
      <c r="AQ3" s="133"/>
      <c r="AR3" s="133"/>
      <c r="AS3" s="133"/>
      <c r="AT3" s="133"/>
      <c r="AU3" s="133"/>
      <c r="AV3" s="133"/>
      <c r="AW3" s="133"/>
      <c r="AX3" s="133"/>
      <c r="AY3" s="133"/>
      <c r="AZ3" s="133"/>
      <c r="BA3" s="133"/>
      <c r="BB3" s="133"/>
      <c r="BC3" s="133"/>
      <c r="BD3" s="133"/>
      <c r="BE3" s="133"/>
      <c r="BF3" s="133"/>
      <c r="BG3" s="133"/>
      <c r="BH3" s="133"/>
      <c r="BI3" s="133"/>
      <c r="BJ3" s="133"/>
      <c r="BK3" s="133"/>
      <c r="BL3" s="133"/>
      <c r="BM3" s="133"/>
      <c r="BN3" s="133"/>
      <c r="BO3" s="133"/>
      <c r="BP3" s="133"/>
      <c r="BQ3" s="133"/>
      <c r="BR3" s="133"/>
      <c r="BS3" s="133"/>
      <c r="BT3" s="133"/>
      <c r="BU3" s="133"/>
      <c r="BV3" s="133"/>
      <c r="BW3" s="133"/>
      <c r="BX3" s="133"/>
      <c r="BY3" s="133"/>
      <c r="BZ3" s="133"/>
    </row>
    <row r="4" spans="1:79" x14ac:dyDescent="0.2">
      <c r="N4" s="105" t="s">
        <v>64</v>
      </c>
      <c r="O4" s="140" t="s">
        <v>266</v>
      </c>
      <c r="P4" s="140"/>
      <c r="Q4" s="141" t="s">
        <v>65</v>
      </c>
      <c r="R4" s="141"/>
      <c r="S4" s="106" t="s">
        <v>218</v>
      </c>
      <c r="T4" s="5" t="s">
        <v>66</v>
      </c>
    </row>
    <row r="5" spans="1:79" x14ac:dyDescent="0.2">
      <c r="BR5" s="136"/>
      <c r="BS5" s="136"/>
      <c r="BT5" s="136"/>
      <c r="BU5" s="136"/>
      <c r="BV5" s="136"/>
      <c r="BW5" s="136"/>
    </row>
    <row r="6" spans="1:79" x14ac:dyDescent="0.2">
      <c r="M6" s="6" t="s">
        <v>3</v>
      </c>
      <c r="N6" s="142" t="s">
        <v>102</v>
      </c>
      <c r="O6" s="142"/>
      <c r="P6" s="142"/>
      <c r="Q6" s="142"/>
      <c r="R6" s="142"/>
      <c r="S6" s="142"/>
      <c r="T6" s="142"/>
      <c r="U6" s="142"/>
      <c r="V6" s="142"/>
      <c r="W6" s="142"/>
      <c r="X6" s="142"/>
      <c r="Y6" s="142"/>
      <c r="Z6" s="142"/>
      <c r="BR6" s="135"/>
      <c r="BS6" s="135"/>
      <c r="BT6" s="135"/>
      <c r="BU6" s="135"/>
      <c r="BV6" s="135"/>
      <c r="BW6" s="135"/>
      <c r="BX6" s="135"/>
    </row>
    <row r="7" spans="1:79" x14ac:dyDescent="0.2">
      <c r="BP7" s="134"/>
      <c r="BQ7" s="134"/>
      <c r="BR7" s="134"/>
      <c r="BS7" s="134"/>
      <c r="BT7" s="134"/>
      <c r="BU7" s="134"/>
      <c r="BV7" s="134"/>
      <c r="BW7" s="134"/>
      <c r="BX7" s="134"/>
    </row>
    <row r="8" spans="1:79" x14ac:dyDescent="0.2">
      <c r="N8" s="7"/>
      <c r="O8" s="7"/>
      <c r="P8" s="7"/>
      <c r="Q8" s="7"/>
      <c r="R8" s="8" t="s">
        <v>4</v>
      </c>
      <c r="S8" s="106" t="s">
        <v>218</v>
      </c>
      <c r="T8" s="104" t="s">
        <v>5</v>
      </c>
      <c r="Z8" s="6"/>
      <c r="BV8" s="137"/>
      <c r="BW8" s="137"/>
      <c r="BX8" s="137"/>
    </row>
    <row r="9" spans="1:79" x14ac:dyDescent="0.2">
      <c r="AE9" s="24"/>
      <c r="AF9" s="25"/>
      <c r="AG9" s="69"/>
      <c r="AH9" s="101"/>
      <c r="AI9" s="69"/>
      <c r="AJ9" s="70"/>
      <c r="BP9" s="1"/>
      <c r="BQ9" s="1"/>
      <c r="BR9" s="135"/>
      <c r="BS9" s="135"/>
      <c r="BT9" s="135"/>
      <c r="BU9" s="135"/>
      <c r="BV9" s="135"/>
      <c r="BW9" s="1"/>
    </row>
    <row r="10" spans="1:79" x14ac:dyDescent="0.2">
      <c r="P10" s="6" t="s">
        <v>6</v>
      </c>
      <c r="Q10" s="138" t="s">
        <v>265</v>
      </c>
      <c r="R10" s="139"/>
      <c r="S10" s="139"/>
      <c r="T10" s="139"/>
      <c r="U10" s="139"/>
      <c r="V10" s="139"/>
      <c r="W10" s="139"/>
      <c r="X10" s="139"/>
      <c r="Y10" s="139"/>
      <c r="Z10" s="139"/>
      <c r="AA10" s="139"/>
      <c r="AB10" s="139"/>
      <c r="AC10" s="9"/>
      <c r="AD10" s="10"/>
      <c r="AE10" s="9"/>
      <c r="AF10" s="11"/>
    </row>
    <row r="11" spans="1:79" x14ac:dyDescent="0.2">
      <c r="G11" s="12"/>
      <c r="H11" s="12"/>
      <c r="I11" s="63"/>
      <c r="J11" s="12"/>
      <c r="K11" s="26"/>
      <c r="L11" s="12"/>
      <c r="M11" s="12"/>
      <c r="N11" s="12"/>
      <c r="O11" s="12"/>
      <c r="P11" s="12"/>
      <c r="Q11" s="12"/>
      <c r="R11" s="12"/>
      <c r="S11" s="12"/>
    </row>
    <row r="12" spans="1:79" x14ac:dyDescent="0.2">
      <c r="A12" s="124" t="s">
        <v>15</v>
      </c>
      <c r="B12" s="124" t="s">
        <v>16</v>
      </c>
      <c r="C12" s="124" t="s">
        <v>7</v>
      </c>
      <c r="D12" s="124" t="s">
        <v>18</v>
      </c>
      <c r="E12" s="131" t="s">
        <v>19</v>
      </c>
      <c r="F12" s="132"/>
      <c r="G12" s="132"/>
      <c r="H12" s="132"/>
      <c r="I12" s="132"/>
      <c r="J12" s="132"/>
      <c r="K12" s="132"/>
      <c r="L12" s="132"/>
      <c r="M12" s="132"/>
      <c r="N12" s="132"/>
      <c r="O12" s="132"/>
      <c r="P12" s="132"/>
      <c r="Q12" s="132"/>
      <c r="R12" s="132"/>
      <c r="S12" s="132"/>
      <c r="T12" s="132"/>
      <c r="U12" s="132"/>
      <c r="V12" s="132"/>
      <c r="W12" s="132"/>
      <c r="X12" s="132"/>
      <c r="Y12" s="132"/>
      <c r="Z12" s="132"/>
      <c r="AA12" s="132"/>
      <c r="AB12" s="132"/>
      <c r="AC12" s="132"/>
      <c r="AD12" s="132"/>
      <c r="AE12" s="132"/>
      <c r="AF12" s="132"/>
      <c r="AG12" s="132"/>
      <c r="AH12" s="132"/>
      <c r="AI12" s="132"/>
      <c r="AJ12" s="132"/>
      <c r="AK12" s="132"/>
      <c r="AL12" s="132"/>
      <c r="AM12" s="132"/>
      <c r="AN12" s="113" t="s">
        <v>264</v>
      </c>
      <c r="AO12" s="113"/>
      <c r="AP12" s="113"/>
      <c r="AQ12" s="113"/>
      <c r="AR12" s="113"/>
      <c r="AS12" s="113"/>
      <c r="AT12" s="113"/>
      <c r="AU12" s="113"/>
      <c r="AV12" s="113"/>
      <c r="AW12" s="113"/>
      <c r="AX12" s="113"/>
      <c r="AY12" s="113"/>
      <c r="AZ12" s="113"/>
      <c r="BA12" s="113"/>
      <c r="BB12" s="113"/>
      <c r="BC12" s="113"/>
      <c r="BD12" s="113"/>
      <c r="BE12" s="113"/>
      <c r="BF12" s="113"/>
      <c r="BG12" s="113"/>
      <c r="BH12" s="113"/>
      <c r="BI12" s="113"/>
      <c r="BJ12" s="113"/>
      <c r="BK12" s="113"/>
      <c r="BL12" s="113"/>
      <c r="BM12" s="113"/>
      <c r="BN12" s="113"/>
      <c r="BO12" s="113"/>
      <c r="BP12" s="113"/>
      <c r="BQ12" s="113"/>
      <c r="BR12" s="113"/>
      <c r="BS12" s="113"/>
      <c r="BT12" s="113"/>
      <c r="BU12" s="113"/>
      <c r="BV12" s="114"/>
      <c r="BW12" s="115" t="s">
        <v>68</v>
      </c>
      <c r="BX12" s="116"/>
      <c r="BY12" s="116"/>
      <c r="BZ12" s="117"/>
      <c r="CA12" s="124" t="s">
        <v>69</v>
      </c>
    </row>
    <row r="13" spans="1:79" x14ac:dyDescent="0.2">
      <c r="A13" s="125"/>
      <c r="B13" s="125"/>
      <c r="C13" s="125"/>
      <c r="D13" s="125"/>
      <c r="E13" s="110" t="s">
        <v>0</v>
      </c>
      <c r="F13" s="111"/>
      <c r="G13" s="111"/>
      <c r="H13" s="111"/>
      <c r="I13" s="111"/>
      <c r="J13" s="111"/>
      <c r="K13" s="111"/>
      <c r="L13" s="111"/>
      <c r="M13" s="111"/>
      <c r="N13" s="111"/>
      <c r="O13" s="111"/>
      <c r="P13" s="111"/>
      <c r="Q13" s="111"/>
      <c r="R13" s="111"/>
      <c r="S13" s="111"/>
      <c r="T13" s="111"/>
      <c r="U13" s="111"/>
      <c r="V13" s="111"/>
      <c r="W13" s="111"/>
      <c r="X13" s="111"/>
      <c r="Y13" s="111"/>
      <c r="Z13" s="111"/>
      <c r="AA13" s="111"/>
      <c r="AB13" s="111"/>
      <c r="AC13" s="111"/>
      <c r="AD13" s="111"/>
      <c r="AE13" s="111"/>
      <c r="AF13" s="111"/>
      <c r="AG13" s="111"/>
      <c r="AH13" s="111"/>
      <c r="AI13" s="111"/>
      <c r="AJ13" s="111"/>
      <c r="AK13" s="111"/>
      <c r="AL13" s="111"/>
      <c r="AM13" s="112"/>
      <c r="AN13" s="110" t="s">
        <v>1</v>
      </c>
      <c r="AO13" s="111"/>
      <c r="AP13" s="111"/>
      <c r="AQ13" s="111"/>
      <c r="AR13" s="111"/>
      <c r="AS13" s="111"/>
      <c r="AT13" s="111"/>
      <c r="AU13" s="111"/>
      <c r="AV13" s="111"/>
      <c r="AW13" s="111"/>
      <c r="AX13" s="111"/>
      <c r="AY13" s="111"/>
      <c r="AZ13" s="111"/>
      <c r="BA13" s="111"/>
      <c r="BB13" s="111"/>
      <c r="BC13" s="111"/>
      <c r="BD13" s="111"/>
      <c r="BE13" s="111"/>
      <c r="BF13" s="111"/>
      <c r="BG13" s="111"/>
      <c r="BH13" s="111"/>
      <c r="BI13" s="111"/>
      <c r="BJ13" s="111"/>
      <c r="BK13" s="111"/>
      <c r="BL13" s="111"/>
      <c r="BM13" s="111"/>
      <c r="BN13" s="111"/>
      <c r="BO13" s="111"/>
      <c r="BP13" s="111"/>
      <c r="BQ13" s="111"/>
      <c r="BR13" s="111"/>
      <c r="BS13" s="111"/>
      <c r="BT13" s="111"/>
      <c r="BU13" s="111"/>
      <c r="BV13" s="112"/>
      <c r="BW13" s="118"/>
      <c r="BX13" s="119"/>
      <c r="BY13" s="119"/>
      <c r="BZ13" s="120"/>
      <c r="CA13" s="125"/>
    </row>
    <row r="14" spans="1:79" x14ac:dyDescent="0.2">
      <c r="A14" s="125"/>
      <c r="B14" s="125"/>
      <c r="C14" s="125"/>
      <c r="D14" s="125"/>
      <c r="E14" s="110" t="s">
        <v>20</v>
      </c>
      <c r="F14" s="111"/>
      <c r="G14" s="111"/>
      <c r="H14" s="111"/>
      <c r="I14" s="111"/>
      <c r="J14" s="111"/>
      <c r="K14" s="112"/>
      <c r="L14" s="110" t="s">
        <v>21</v>
      </c>
      <c r="M14" s="111"/>
      <c r="N14" s="111"/>
      <c r="O14" s="111"/>
      <c r="P14" s="111"/>
      <c r="Q14" s="111"/>
      <c r="R14" s="112"/>
      <c r="S14" s="110" t="s">
        <v>22</v>
      </c>
      <c r="T14" s="111"/>
      <c r="U14" s="111"/>
      <c r="V14" s="111"/>
      <c r="W14" s="111"/>
      <c r="X14" s="111"/>
      <c r="Y14" s="112"/>
      <c r="Z14" s="110" t="s">
        <v>23</v>
      </c>
      <c r="AA14" s="111"/>
      <c r="AB14" s="111"/>
      <c r="AC14" s="111"/>
      <c r="AD14" s="111"/>
      <c r="AE14" s="111"/>
      <c r="AF14" s="112"/>
      <c r="AG14" s="110" t="s">
        <v>24</v>
      </c>
      <c r="AH14" s="111"/>
      <c r="AI14" s="111"/>
      <c r="AJ14" s="111"/>
      <c r="AK14" s="111"/>
      <c r="AL14" s="111"/>
      <c r="AM14" s="112"/>
      <c r="AN14" s="110" t="s">
        <v>20</v>
      </c>
      <c r="AO14" s="111"/>
      <c r="AP14" s="111"/>
      <c r="AQ14" s="111"/>
      <c r="AR14" s="111"/>
      <c r="AS14" s="111"/>
      <c r="AT14" s="112"/>
      <c r="AU14" s="110" t="s">
        <v>21</v>
      </c>
      <c r="AV14" s="111"/>
      <c r="AW14" s="111"/>
      <c r="AX14" s="111"/>
      <c r="AY14" s="111"/>
      <c r="AZ14" s="111"/>
      <c r="BA14" s="112"/>
      <c r="BB14" s="110" t="s">
        <v>22</v>
      </c>
      <c r="BC14" s="111"/>
      <c r="BD14" s="111"/>
      <c r="BE14" s="111"/>
      <c r="BF14" s="111"/>
      <c r="BG14" s="111"/>
      <c r="BH14" s="112"/>
      <c r="BI14" s="110" t="s">
        <v>23</v>
      </c>
      <c r="BJ14" s="111"/>
      <c r="BK14" s="111"/>
      <c r="BL14" s="111"/>
      <c r="BM14" s="111"/>
      <c r="BN14" s="111"/>
      <c r="BO14" s="112"/>
      <c r="BP14" s="110" t="s">
        <v>24</v>
      </c>
      <c r="BQ14" s="111"/>
      <c r="BR14" s="111"/>
      <c r="BS14" s="111"/>
      <c r="BT14" s="111"/>
      <c r="BU14" s="111"/>
      <c r="BV14" s="112"/>
      <c r="BW14" s="121"/>
      <c r="BX14" s="122"/>
      <c r="BY14" s="122"/>
      <c r="BZ14" s="123"/>
      <c r="CA14" s="125"/>
    </row>
    <row r="15" spans="1:79" ht="22.5" x14ac:dyDescent="0.2">
      <c r="A15" s="125"/>
      <c r="B15" s="125"/>
      <c r="C15" s="125"/>
      <c r="D15" s="125"/>
      <c r="E15" s="13" t="s">
        <v>25</v>
      </c>
      <c r="F15" s="110" t="s">
        <v>27</v>
      </c>
      <c r="G15" s="111"/>
      <c r="H15" s="111"/>
      <c r="I15" s="111"/>
      <c r="J15" s="111"/>
      <c r="K15" s="112"/>
      <c r="L15" s="13" t="s">
        <v>25</v>
      </c>
      <c r="M15" s="110" t="s">
        <v>27</v>
      </c>
      <c r="N15" s="111"/>
      <c r="O15" s="111"/>
      <c r="P15" s="111"/>
      <c r="Q15" s="111"/>
      <c r="R15" s="112"/>
      <c r="S15" s="13" t="s">
        <v>25</v>
      </c>
      <c r="T15" s="110" t="s">
        <v>27</v>
      </c>
      <c r="U15" s="111"/>
      <c r="V15" s="111"/>
      <c r="W15" s="111"/>
      <c r="X15" s="111"/>
      <c r="Y15" s="112"/>
      <c r="Z15" s="13" t="s">
        <v>25</v>
      </c>
      <c r="AA15" s="110" t="s">
        <v>27</v>
      </c>
      <c r="AB15" s="111"/>
      <c r="AC15" s="111"/>
      <c r="AD15" s="111"/>
      <c r="AE15" s="111"/>
      <c r="AF15" s="112"/>
      <c r="AG15" s="13" t="s">
        <v>25</v>
      </c>
      <c r="AH15" s="110" t="s">
        <v>27</v>
      </c>
      <c r="AI15" s="111"/>
      <c r="AJ15" s="111"/>
      <c r="AK15" s="111"/>
      <c r="AL15" s="111"/>
      <c r="AM15" s="112"/>
      <c r="AN15" s="13" t="s">
        <v>25</v>
      </c>
      <c r="AO15" s="110" t="s">
        <v>27</v>
      </c>
      <c r="AP15" s="111"/>
      <c r="AQ15" s="111"/>
      <c r="AR15" s="111"/>
      <c r="AS15" s="111"/>
      <c r="AT15" s="112"/>
      <c r="AU15" s="13" t="s">
        <v>25</v>
      </c>
      <c r="AV15" s="128" t="s">
        <v>27</v>
      </c>
      <c r="AW15" s="129"/>
      <c r="AX15" s="129"/>
      <c r="AY15" s="129"/>
      <c r="AZ15" s="129"/>
      <c r="BA15" s="130"/>
      <c r="BB15" s="13" t="s">
        <v>25</v>
      </c>
      <c r="BC15" s="110" t="s">
        <v>27</v>
      </c>
      <c r="BD15" s="111"/>
      <c r="BE15" s="111"/>
      <c r="BF15" s="111"/>
      <c r="BG15" s="111"/>
      <c r="BH15" s="112"/>
      <c r="BI15" s="13" t="s">
        <v>25</v>
      </c>
      <c r="BJ15" s="110" t="s">
        <v>27</v>
      </c>
      <c r="BK15" s="111"/>
      <c r="BL15" s="111"/>
      <c r="BM15" s="111"/>
      <c r="BN15" s="111"/>
      <c r="BO15" s="112"/>
      <c r="BP15" s="13" t="s">
        <v>25</v>
      </c>
      <c r="BQ15" s="110" t="s">
        <v>27</v>
      </c>
      <c r="BR15" s="111"/>
      <c r="BS15" s="111"/>
      <c r="BT15" s="111"/>
      <c r="BU15" s="111"/>
      <c r="BV15" s="112"/>
      <c r="BW15" s="110" t="s">
        <v>25</v>
      </c>
      <c r="BX15" s="112"/>
      <c r="BY15" s="111" t="s">
        <v>27</v>
      </c>
      <c r="BZ15" s="112"/>
      <c r="CA15" s="125"/>
    </row>
    <row r="16" spans="1:79" ht="48.75" x14ac:dyDescent="0.2">
      <c r="A16" s="125"/>
      <c r="B16" s="125"/>
      <c r="C16" s="125"/>
      <c r="D16" s="125"/>
      <c r="E16" s="14" t="s">
        <v>26</v>
      </c>
      <c r="F16" s="64" t="s">
        <v>26</v>
      </c>
      <c r="G16" s="14" t="s">
        <v>28</v>
      </c>
      <c r="H16" s="14" t="s">
        <v>29</v>
      </c>
      <c r="I16" s="64" t="s">
        <v>30</v>
      </c>
      <c r="J16" s="14" t="s">
        <v>31</v>
      </c>
      <c r="K16" s="103" t="s">
        <v>263</v>
      </c>
      <c r="L16" s="14" t="s">
        <v>26</v>
      </c>
      <c r="M16" s="14" t="s">
        <v>26</v>
      </c>
      <c r="N16" s="14" t="s">
        <v>28</v>
      </c>
      <c r="O16" s="14" t="s">
        <v>29</v>
      </c>
      <c r="P16" s="14" t="s">
        <v>30</v>
      </c>
      <c r="Q16" s="14" t="s">
        <v>31</v>
      </c>
      <c r="R16" s="103" t="s">
        <v>263</v>
      </c>
      <c r="S16" s="14" t="s">
        <v>26</v>
      </c>
      <c r="T16" s="14" t="s">
        <v>26</v>
      </c>
      <c r="U16" s="15" t="s">
        <v>28</v>
      </c>
      <c r="V16" s="15" t="s">
        <v>29</v>
      </c>
      <c r="W16" s="16" t="s">
        <v>30</v>
      </c>
      <c r="X16" s="15" t="s">
        <v>31</v>
      </c>
      <c r="Y16" s="103" t="s">
        <v>263</v>
      </c>
      <c r="Z16" s="14" t="s">
        <v>26</v>
      </c>
      <c r="AA16" s="14" t="s">
        <v>26</v>
      </c>
      <c r="AB16" s="14" t="s">
        <v>28</v>
      </c>
      <c r="AC16" s="14" t="s">
        <v>29</v>
      </c>
      <c r="AD16" s="16" t="s">
        <v>30</v>
      </c>
      <c r="AE16" s="14" t="s">
        <v>31</v>
      </c>
      <c r="AF16" s="103" t="s">
        <v>263</v>
      </c>
      <c r="AG16" s="14" t="s">
        <v>26</v>
      </c>
      <c r="AH16" s="64" t="s">
        <v>26</v>
      </c>
      <c r="AI16" s="14" t="s">
        <v>28</v>
      </c>
      <c r="AJ16" s="14" t="s">
        <v>29</v>
      </c>
      <c r="AK16" s="14" t="s">
        <v>30</v>
      </c>
      <c r="AL16" s="14" t="s">
        <v>31</v>
      </c>
      <c r="AM16" s="103" t="s">
        <v>263</v>
      </c>
      <c r="AN16" s="14" t="s">
        <v>26</v>
      </c>
      <c r="AO16" s="14" t="s">
        <v>26</v>
      </c>
      <c r="AP16" s="14" t="s">
        <v>28</v>
      </c>
      <c r="AQ16" s="14" t="s">
        <v>29</v>
      </c>
      <c r="AR16" s="14" t="s">
        <v>30</v>
      </c>
      <c r="AS16" s="14" t="s">
        <v>31</v>
      </c>
      <c r="AT16" s="103" t="s">
        <v>263</v>
      </c>
      <c r="AU16" s="14" t="s">
        <v>26</v>
      </c>
      <c r="AV16" s="64" t="s">
        <v>26</v>
      </c>
      <c r="AW16" s="14" t="s">
        <v>28</v>
      </c>
      <c r="AX16" s="14" t="s">
        <v>29</v>
      </c>
      <c r="AY16" s="14" t="s">
        <v>30</v>
      </c>
      <c r="AZ16" s="14" t="s">
        <v>31</v>
      </c>
      <c r="BA16" s="103" t="s">
        <v>263</v>
      </c>
      <c r="BB16" s="14" t="s">
        <v>26</v>
      </c>
      <c r="BC16" s="64" t="s">
        <v>26</v>
      </c>
      <c r="BD16" s="14" t="s">
        <v>28</v>
      </c>
      <c r="BE16" s="14" t="s">
        <v>29</v>
      </c>
      <c r="BF16" s="16" t="s">
        <v>30</v>
      </c>
      <c r="BG16" s="14" t="s">
        <v>31</v>
      </c>
      <c r="BH16" s="103" t="s">
        <v>263</v>
      </c>
      <c r="BI16" s="14" t="s">
        <v>26</v>
      </c>
      <c r="BJ16" s="64" t="s">
        <v>26</v>
      </c>
      <c r="BK16" s="14" t="s">
        <v>28</v>
      </c>
      <c r="BL16" s="14" t="s">
        <v>29</v>
      </c>
      <c r="BM16" s="16" t="s">
        <v>30</v>
      </c>
      <c r="BN16" s="14" t="s">
        <v>31</v>
      </c>
      <c r="BO16" s="103" t="s">
        <v>263</v>
      </c>
      <c r="BP16" s="14" t="s">
        <v>26</v>
      </c>
      <c r="BQ16" s="14" t="s">
        <v>26</v>
      </c>
      <c r="BR16" s="14" t="s">
        <v>28</v>
      </c>
      <c r="BS16" s="14" t="s">
        <v>29</v>
      </c>
      <c r="BT16" s="14" t="s">
        <v>30</v>
      </c>
      <c r="BU16" s="14" t="s">
        <v>31</v>
      </c>
      <c r="BV16" s="103" t="s">
        <v>263</v>
      </c>
      <c r="BW16" s="13" t="s">
        <v>26</v>
      </c>
      <c r="BX16" s="13" t="s">
        <v>67</v>
      </c>
      <c r="BY16" s="13" t="s">
        <v>26</v>
      </c>
      <c r="BZ16" s="13" t="s">
        <v>67</v>
      </c>
      <c r="CA16" s="125"/>
    </row>
    <row r="17" spans="1:79" x14ac:dyDescent="0.2">
      <c r="A17" s="17">
        <v>1</v>
      </c>
      <c r="B17" s="17">
        <v>2</v>
      </c>
      <c r="C17" s="17">
        <v>3</v>
      </c>
      <c r="D17" s="17">
        <v>4</v>
      </c>
      <c r="E17" s="17" t="s">
        <v>8</v>
      </c>
      <c r="F17" s="59" t="s">
        <v>9</v>
      </c>
      <c r="G17" s="17" t="s">
        <v>10</v>
      </c>
      <c r="H17" s="17" t="s">
        <v>11</v>
      </c>
      <c r="I17" s="59" t="s">
        <v>32</v>
      </c>
      <c r="J17" s="17" t="s">
        <v>33</v>
      </c>
      <c r="K17" s="20" t="s">
        <v>34</v>
      </c>
      <c r="L17" s="17" t="s">
        <v>35</v>
      </c>
      <c r="M17" s="17" t="s">
        <v>36</v>
      </c>
      <c r="N17" s="17" t="s">
        <v>37</v>
      </c>
      <c r="O17" s="17" t="s">
        <v>38</v>
      </c>
      <c r="P17" s="17" t="s">
        <v>39</v>
      </c>
      <c r="Q17" s="17" t="s">
        <v>40</v>
      </c>
      <c r="R17" s="17" t="s">
        <v>41</v>
      </c>
      <c r="S17" s="17" t="s">
        <v>42</v>
      </c>
      <c r="T17" s="17" t="s">
        <v>43</v>
      </c>
      <c r="U17" s="18" t="s">
        <v>44</v>
      </c>
      <c r="V17" s="18" t="s">
        <v>45</v>
      </c>
      <c r="W17" s="19" t="s">
        <v>46</v>
      </c>
      <c r="X17" s="18" t="s">
        <v>47</v>
      </c>
      <c r="Y17" s="20" t="s">
        <v>48</v>
      </c>
      <c r="Z17" s="17" t="s">
        <v>49</v>
      </c>
      <c r="AA17" s="17" t="s">
        <v>50</v>
      </c>
      <c r="AB17" s="17" t="s">
        <v>51</v>
      </c>
      <c r="AC17" s="17" t="s">
        <v>52</v>
      </c>
      <c r="AD17" s="19" t="s">
        <v>53</v>
      </c>
      <c r="AE17" s="17" t="s">
        <v>54</v>
      </c>
      <c r="AF17" s="20" t="s">
        <v>55</v>
      </c>
      <c r="AG17" s="17" t="s">
        <v>56</v>
      </c>
      <c r="AH17" s="59" t="s">
        <v>57</v>
      </c>
      <c r="AI17" s="17" t="s">
        <v>58</v>
      </c>
      <c r="AJ17" s="17" t="s">
        <v>59</v>
      </c>
      <c r="AK17" s="17" t="s">
        <v>60</v>
      </c>
      <c r="AL17" s="17" t="s">
        <v>61</v>
      </c>
      <c r="AM17" s="20" t="s">
        <v>62</v>
      </c>
      <c r="AN17" s="17" t="s">
        <v>12</v>
      </c>
      <c r="AO17" s="17" t="s">
        <v>13</v>
      </c>
      <c r="AP17" s="17" t="s">
        <v>14</v>
      </c>
      <c r="AQ17" s="17" t="s">
        <v>101</v>
      </c>
      <c r="AR17" s="17" t="s">
        <v>70</v>
      </c>
      <c r="AS17" s="17" t="s">
        <v>71</v>
      </c>
      <c r="AT17" s="20" t="s">
        <v>72</v>
      </c>
      <c r="AU17" s="17" t="s">
        <v>73</v>
      </c>
      <c r="AV17" s="59" t="s">
        <v>74</v>
      </c>
      <c r="AW17" s="17" t="s">
        <v>75</v>
      </c>
      <c r="AX17" s="17" t="s">
        <v>76</v>
      </c>
      <c r="AY17" s="17" t="s">
        <v>77</v>
      </c>
      <c r="AZ17" s="17" t="s">
        <v>78</v>
      </c>
      <c r="BA17" s="17" t="s">
        <v>79</v>
      </c>
      <c r="BB17" s="17" t="s">
        <v>80</v>
      </c>
      <c r="BC17" s="59" t="s">
        <v>81</v>
      </c>
      <c r="BD17" s="17" t="s">
        <v>82</v>
      </c>
      <c r="BE17" s="17" t="s">
        <v>83</v>
      </c>
      <c r="BF17" s="19" t="s">
        <v>84</v>
      </c>
      <c r="BG17" s="17" t="s">
        <v>85</v>
      </c>
      <c r="BH17" s="17" t="s">
        <v>86</v>
      </c>
      <c r="BI17" s="17" t="s">
        <v>87</v>
      </c>
      <c r="BJ17" s="59" t="s">
        <v>88</v>
      </c>
      <c r="BK17" s="17" t="s">
        <v>89</v>
      </c>
      <c r="BL17" s="17" t="s">
        <v>90</v>
      </c>
      <c r="BM17" s="19" t="s">
        <v>91</v>
      </c>
      <c r="BN17" s="17" t="s">
        <v>92</v>
      </c>
      <c r="BO17" s="20" t="s">
        <v>93</v>
      </c>
      <c r="BP17" s="17" t="s">
        <v>94</v>
      </c>
      <c r="BQ17" s="17" t="s">
        <v>95</v>
      </c>
      <c r="BR17" s="17" t="s">
        <v>96</v>
      </c>
      <c r="BS17" s="17" t="s">
        <v>97</v>
      </c>
      <c r="BT17" s="17" t="s">
        <v>98</v>
      </c>
      <c r="BU17" s="17" t="s">
        <v>99</v>
      </c>
      <c r="BV17" s="20" t="s">
        <v>100</v>
      </c>
      <c r="BW17" s="17">
        <v>7</v>
      </c>
      <c r="BX17" s="17">
        <v>8</v>
      </c>
      <c r="BY17" s="17">
        <v>9</v>
      </c>
      <c r="BZ17" s="17">
        <v>10</v>
      </c>
      <c r="CA17" s="17">
        <v>11</v>
      </c>
    </row>
    <row r="18" spans="1:79" s="66" customFormat="1" ht="12" x14ac:dyDescent="0.2">
      <c r="A18" s="126" t="s">
        <v>63</v>
      </c>
      <c r="B18" s="127"/>
      <c r="C18" s="65" t="s">
        <v>132</v>
      </c>
      <c r="D18" s="29">
        <f>SUM(D26,D75,D125,D131)</f>
        <v>475.14407500000004</v>
      </c>
      <c r="E18" s="29">
        <f>SUM(E26,E75,E125,E131)</f>
        <v>0</v>
      </c>
      <c r="F18" s="29">
        <f>SUM(F26,F75,F125,F131)</f>
        <v>450.36188400000003</v>
      </c>
      <c r="G18" s="29">
        <f>SUM(G26,G75,G125,G131)</f>
        <v>23.380000000000003</v>
      </c>
      <c r="H18" s="29">
        <f>SUM(H26,H75,H125,H131)</f>
        <v>0</v>
      </c>
      <c r="I18" s="29">
        <f>SUM(I26,I75,I125,I131)</f>
        <v>25.5595</v>
      </c>
      <c r="J18" s="29">
        <f>SUM(J26,J75,J125,J131)</f>
        <v>0</v>
      </c>
      <c r="K18" s="32">
        <f>SUM(K26,K75,K125,K131)</f>
        <v>3632</v>
      </c>
      <c r="L18" s="29">
        <f>SUM(L26,L75,L125,L131)</f>
        <v>0</v>
      </c>
      <c r="M18" s="29">
        <f>SUM(M26,M75,M125,M131)</f>
        <v>13.414935</v>
      </c>
      <c r="N18" s="29">
        <f>SUM(N26,N75,N125,N131)</f>
        <v>1.6600000000000001</v>
      </c>
      <c r="O18" s="29">
        <f>SUM(O26,O75,O125,O131)</f>
        <v>0</v>
      </c>
      <c r="P18" s="29">
        <f>SUM(P26,P75,P125,P131)</f>
        <v>2.2864999999999998</v>
      </c>
      <c r="Q18" s="29">
        <f>SUM(Q26,Q75,Q125,Q131)</f>
        <v>0</v>
      </c>
      <c r="R18" s="32">
        <f>SUM(R26,R75,R125,R131)</f>
        <v>88</v>
      </c>
      <c r="S18" s="29">
        <f>SUM(S26,S75,S125,S131)</f>
        <v>0</v>
      </c>
      <c r="T18" s="29">
        <f>SUM(T26,T75,T125,T131)</f>
        <v>28.359549999999999</v>
      </c>
      <c r="U18" s="29">
        <f>SUM(U26,U75,U125,U131)</f>
        <v>0.16</v>
      </c>
      <c r="V18" s="29">
        <f>SUM(V26,V75,V125,V131)</f>
        <v>0</v>
      </c>
      <c r="W18" s="29">
        <f>SUM(W26,W75,W125,W131)</f>
        <v>5.25</v>
      </c>
      <c r="X18" s="29">
        <f>SUM(X26,X75,X125,X131)</f>
        <v>0</v>
      </c>
      <c r="Y18" s="32">
        <f>SUM(Y26,Y75,Y125,Y131)</f>
        <v>109</v>
      </c>
      <c r="Z18" s="29">
        <f>SUM(Z26,Z75,Z125,Z131)</f>
        <v>0</v>
      </c>
      <c r="AA18" s="29">
        <f>SUM(AA26,AA75,AA125,AA131)</f>
        <v>17.416363</v>
      </c>
      <c r="AB18" s="29">
        <f>SUM(AB26,AB75,AB125,AB131)</f>
        <v>0.81</v>
      </c>
      <c r="AC18" s="29">
        <f>SUM(AC26,AC75,AC125,AC131)</f>
        <v>0</v>
      </c>
      <c r="AD18" s="29">
        <f>SUM(AD26,AD75,AD125,AD131)</f>
        <v>3.7709999999999999</v>
      </c>
      <c r="AE18" s="29">
        <f>SUM(AE26,AE75,AE125,AE131)</f>
        <v>0</v>
      </c>
      <c r="AF18" s="32">
        <f>SUM(AF26,AF75,AF125,AF131)</f>
        <v>37</v>
      </c>
      <c r="AG18" s="29">
        <f>SUM(AG26,AG75,AG125,AG131)</f>
        <v>0</v>
      </c>
      <c r="AH18" s="29">
        <f>SUM(AH26,AH75,AH125,AH131)</f>
        <v>391.17103600000002</v>
      </c>
      <c r="AI18" s="29">
        <f>SUM(AI26,AI75,AI125,AI131)</f>
        <v>20.75</v>
      </c>
      <c r="AJ18" s="29">
        <f>SUM(AJ26,AJ75,AJ125,AJ131)</f>
        <v>0</v>
      </c>
      <c r="AK18" s="29">
        <f>SUM(AK26,AK75,AK125,AK131)</f>
        <v>14.252000000000001</v>
      </c>
      <c r="AL18" s="29">
        <f>SUM(AL26,AL75,AL125,AL131)</f>
        <v>0</v>
      </c>
      <c r="AM18" s="32">
        <f>SUM(AM26,AM75,AM125,AM131)</f>
        <v>3398</v>
      </c>
      <c r="AN18" s="29">
        <f>SUM(AN26,AN75,AN125,AN131)</f>
        <v>0</v>
      </c>
      <c r="AO18" s="29">
        <f>SUM(AO26,AO75,AO125,AO131)</f>
        <v>150.6021926</v>
      </c>
      <c r="AP18" s="29">
        <f>SUM(AP26,AP75,AP125,AP131)</f>
        <v>6.19</v>
      </c>
      <c r="AQ18" s="29">
        <f>SUM(AQ26,AQ75,AQ125,AQ131)</f>
        <v>0</v>
      </c>
      <c r="AR18" s="29">
        <f>SUM(AR26,AR75,AR125,AR131)</f>
        <v>18.099299999999999</v>
      </c>
      <c r="AS18" s="29">
        <f>SUM(AS26,AS75,AS125,AS131)</f>
        <v>0</v>
      </c>
      <c r="AT18" s="32">
        <f>SUM(AT26,AT75,AT125,AT131)</f>
        <v>392</v>
      </c>
      <c r="AU18" s="29">
        <f>SUM(AU26,AU75,AU125,AU131)</f>
        <v>0</v>
      </c>
      <c r="AV18" s="29">
        <f>SUM(AV26,AV75,AV125,AV131)</f>
        <v>16.965291999999998</v>
      </c>
      <c r="AW18" s="29">
        <f>SUM(AW26,AW75,AW125,AW131)</f>
        <v>2.92</v>
      </c>
      <c r="AX18" s="29">
        <f>SUM(AX26,AX75,AX125,AX131)</f>
        <v>0</v>
      </c>
      <c r="AY18" s="29">
        <f>SUM(AY26,AY75,AY125,AY131)</f>
        <v>2.7395999999999998</v>
      </c>
      <c r="AZ18" s="29">
        <f>SUM(AZ26,AZ75,AZ125,AZ131)</f>
        <v>0</v>
      </c>
      <c r="BA18" s="32">
        <f>SUM(BA26,BA75,BA125,BA131)</f>
        <v>95</v>
      </c>
      <c r="BB18" s="29">
        <f>SUM(BB26,BB75,BB125,BB131)</f>
        <v>0</v>
      </c>
      <c r="BC18" s="29">
        <f>SUM(BC26,BC75,BC125,BC131)</f>
        <v>33.921366599999999</v>
      </c>
      <c r="BD18" s="29">
        <f>SUM(BD26,BD75,BD125,BD131)</f>
        <v>0.16</v>
      </c>
      <c r="BE18" s="29">
        <f>SUM(BE26,BE75,BE125,BE131)</f>
        <v>0</v>
      </c>
      <c r="BF18" s="29">
        <f>SUM(BF26,BF75,BF125,BF131)</f>
        <v>5.2677999999999994</v>
      </c>
      <c r="BG18" s="29">
        <f>SUM(BG26,BG75,BG125,BG131)</f>
        <v>0</v>
      </c>
      <c r="BH18" s="32">
        <f>SUM(BH26,BH75,BH125,BH131)</f>
        <v>130</v>
      </c>
      <c r="BI18" s="29">
        <f>SUM(BI26,BI75,BI125,BI131)</f>
        <v>0</v>
      </c>
      <c r="BJ18" s="29">
        <f>SUM(BJ26,BJ75,BJ125,BJ131)</f>
        <v>99.715533999999991</v>
      </c>
      <c r="BK18" s="29">
        <f>SUM(BK26,BK75,BK125,BK131)</f>
        <v>3.11</v>
      </c>
      <c r="BL18" s="29">
        <f>SUM(BL26,BL75,BL125,BL131)</f>
        <v>0</v>
      </c>
      <c r="BM18" s="29">
        <f>SUM(BM26,BM75,BM125,BM131)</f>
        <v>10.091899999999999</v>
      </c>
      <c r="BN18" s="29">
        <f>SUM(BN26,BN75,BN125,BN131)</f>
        <v>0</v>
      </c>
      <c r="BO18" s="32">
        <f>SUM(BO26,BO75,BO125,BO131)</f>
        <v>167</v>
      </c>
      <c r="BP18" s="29">
        <f>SUM(BP26,BP75,BP125,BP131)</f>
        <v>0</v>
      </c>
      <c r="BQ18" s="29">
        <f>SUM(BQ26,BQ75,BQ125,BQ131)</f>
        <v>0</v>
      </c>
      <c r="BR18" s="29">
        <f>SUM(BR26,BR75,BR125,BR131)</f>
        <v>0</v>
      </c>
      <c r="BS18" s="29">
        <f>SUM(BS26,BS75,BS125,BS131)</f>
        <v>0</v>
      </c>
      <c r="BT18" s="29">
        <f>SUM(BT26,BT75,BT125,BT131)</f>
        <v>0</v>
      </c>
      <c r="BU18" s="29">
        <f>SUM(BU26,BU75,BU125,BU131)</f>
        <v>0</v>
      </c>
      <c r="BV18" s="32">
        <f>SUM(BV26,BV75,BV125,BV131)</f>
        <v>0</v>
      </c>
      <c r="BW18" s="28">
        <f>AN18-L18</f>
        <v>0</v>
      </c>
      <c r="BX18" s="38">
        <v>0</v>
      </c>
      <c r="BY18" s="28">
        <f>AO18-M18-T18-AA18</f>
        <v>91.411344600000007</v>
      </c>
      <c r="BZ18" s="38">
        <f>BY18/(M18+T18+AA18)*100</f>
        <v>154.43492987294252</v>
      </c>
      <c r="CA18" s="37" t="s">
        <v>126</v>
      </c>
    </row>
    <row r="19" spans="1:79" ht="21.75" customHeight="1" x14ac:dyDescent="0.2">
      <c r="A19" s="107" t="s">
        <v>130</v>
      </c>
      <c r="B19" s="71" t="s">
        <v>131</v>
      </c>
      <c r="C19" s="27" t="s">
        <v>132</v>
      </c>
      <c r="D19" s="28">
        <f>D26</f>
        <v>118.436851</v>
      </c>
      <c r="E19" s="28">
        <f t="shared" ref="E19:BP19" si="0">E26</f>
        <v>0</v>
      </c>
      <c r="F19" s="37">
        <f t="shared" si="0"/>
        <v>118.436851</v>
      </c>
      <c r="G19" s="28">
        <f t="shared" si="0"/>
        <v>6.12</v>
      </c>
      <c r="H19" s="28">
        <f t="shared" si="0"/>
        <v>0</v>
      </c>
      <c r="I19" s="28">
        <f t="shared" si="0"/>
        <v>18.361499999999999</v>
      </c>
      <c r="J19" s="28">
        <f t="shared" si="0"/>
        <v>0</v>
      </c>
      <c r="K19" s="56">
        <f t="shared" si="0"/>
        <v>279</v>
      </c>
      <c r="L19" s="28">
        <f t="shared" si="0"/>
        <v>0</v>
      </c>
      <c r="M19" s="28">
        <f t="shared" si="0"/>
        <v>13.293685</v>
      </c>
      <c r="N19" s="28">
        <f t="shared" si="0"/>
        <v>1.6600000000000001</v>
      </c>
      <c r="O19" s="28">
        <f t="shared" si="0"/>
        <v>0</v>
      </c>
      <c r="P19" s="28">
        <f t="shared" si="0"/>
        <v>2.2864999999999998</v>
      </c>
      <c r="Q19" s="28">
        <f t="shared" si="0"/>
        <v>0</v>
      </c>
      <c r="R19" s="56">
        <f t="shared" si="0"/>
        <v>86</v>
      </c>
      <c r="S19" s="28">
        <f t="shared" si="0"/>
        <v>0</v>
      </c>
      <c r="T19" s="28">
        <f t="shared" si="0"/>
        <v>28.359549999999999</v>
      </c>
      <c r="U19" s="28">
        <f t="shared" si="0"/>
        <v>0.16</v>
      </c>
      <c r="V19" s="28">
        <f t="shared" si="0"/>
        <v>0</v>
      </c>
      <c r="W19" s="28">
        <f t="shared" si="0"/>
        <v>5.25</v>
      </c>
      <c r="X19" s="28">
        <f t="shared" si="0"/>
        <v>0</v>
      </c>
      <c r="Y19" s="56">
        <f t="shared" si="0"/>
        <v>109</v>
      </c>
      <c r="Z19" s="28">
        <f t="shared" si="0"/>
        <v>0</v>
      </c>
      <c r="AA19" s="28">
        <f t="shared" si="0"/>
        <v>17.416363</v>
      </c>
      <c r="AB19" s="28">
        <f t="shared" si="0"/>
        <v>0.81</v>
      </c>
      <c r="AC19" s="28">
        <f t="shared" si="0"/>
        <v>0</v>
      </c>
      <c r="AD19" s="28">
        <f t="shared" si="0"/>
        <v>3.7709999999999999</v>
      </c>
      <c r="AE19" s="28">
        <f t="shared" si="0"/>
        <v>0</v>
      </c>
      <c r="AF19" s="56">
        <f t="shared" si="0"/>
        <v>37</v>
      </c>
      <c r="AG19" s="28">
        <f t="shared" si="0"/>
        <v>0</v>
      </c>
      <c r="AH19" s="37">
        <f t="shared" si="0"/>
        <v>59.367253000000005</v>
      </c>
      <c r="AI19" s="28">
        <f t="shared" si="0"/>
        <v>3.49</v>
      </c>
      <c r="AJ19" s="28">
        <f t="shared" si="0"/>
        <v>0</v>
      </c>
      <c r="AK19" s="28">
        <f t="shared" si="0"/>
        <v>7.0540000000000003</v>
      </c>
      <c r="AL19" s="28">
        <f t="shared" si="0"/>
        <v>0</v>
      </c>
      <c r="AM19" s="56">
        <f t="shared" si="0"/>
        <v>47</v>
      </c>
      <c r="AN19" s="28">
        <f t="shared" si="0"/>
        <v>0</v>
      </c>
      <c r="AO19" s="37">
        <f t="shared" si="0"/>
        <v>105.95421859999999</v>
      </c>
      <c r="AP19" s="28">
        <f t="shared" si="0"/>
        <v>4.53</v>
      </c>
      <c r="AQ19" s="28">
        <f t="shared" si="0"/>
        <v>0</v>
      </c>
      <c r="AR19" s="28">
        <f t="shared" si="0"/>
        <v>16.04</v>
      </c>
      <c r="AS19" s="28">
        <f t="shared" si="0"/>
        <v>0</v>
      </c>
      <c r="AT19" s="36">
        <f t="shared" si="0"/>
        <v>353</v>
      </c>
      <c r="AU19" s="28">
        <f t="shared" si="0"/>
        <v>0</v>
      </c>
      <c r="AV19" s="37">
        <f t="shared" si="0"/>
        <v>13.727391999999998</v>
      </c>
      <c r="AW19" s="28">
        <f t="shared" si="0"/>
        <v>1.6600000000000001</v>
      </c>
      <c r="AX19" s="28">
        <f t="shared" si="0"/>
        <v>0</v>
      </c>
      <c r="AY19" s="28">
        <f t="shared" si="0"/>
        <v>2.2866</v>
      </c>
      <c r="AZ19" s="28">
        <f t="shared" si="0"/>
        <v>0</v>
      </c>
      <c r="BA19" s="36">
        <f t="shared" si="0"/>
        <v>88</v>
      </c>
      <c r="BB19" s="28">
        <f t="shared" si="0"/>
        <v>0</v>
      </c>
      <c r="BC19" s="37">
        <f t="shared" si="0"/>
        <v>31.540213599999998</v>
      </c>
      <c r="BD19" s="28">
        <f t="shared" si="0"/>
        <v>0.16</v>
      </c>
      <c r="BE19" s="28">
        <f t="shared" si="0"/>
        <v>0</v>
      </c>
      <c r="BF19" s="28">
        <f t="shared" si="0"/>
        <v>5.0413999999999994</v>
      </c>
      <c r="BG19" s="28">
        <f t="shared" si="0"/>
        <v>0</v>
      </c>
      <c r="BH19" s="36">
        <f t="shared" si="0"/>
        <v>128</v>
      </c>
      <c r="BI19" s="28">
        <f t="shared" si="0"/>
        <v>0</v>
      </c>
      <c r="BJ19" s="37">
        <f t="shared" si="0"/>
        <v>60.686613000000001</v>
      </c>
      <c r="BK19" s="28">
        <f t="shared" si="0"/>
        <v>2.71</v>
      </c>
      <c r="BL19" s="28">
        <f t="shared" si="0"/>
        <v>0</v>
      </c>
      <c r="BM19" s="28">
        <f t="shared" si="0"/>
        <v>8.7119999999999997</v>
      </c>
      <c r="BN19" s="28">
        <f t="shared" si="0"/>
        <v>0</v>
      </c>
      <c r="BO19" s="36">
        <f t="shared" si="0"/>
        <v>137</v>
      </c>
      <c r="BP19" s="28">
        <f t="shared" si="0"/>
        <v>0</v>
      </c>
      <c r="BQ19" s="37">
        <f t="shared" ref="BQ19:BV19" si="1">BQ26</f>
        <v>0</v>
      </c>
      <c r="BR19" s="28">
        <f t="shared" si="1"/>
        <v>0</v>
      </c>
      <c r="BS19" s="28">
        <f t="shared" si="1"/>
        <v>0</v>
      </c>
      <c r="BT19" s="28">
        <f t="shared" si="1"/>
        <v>0</v>
      </c>
      <c r="BU19" s="28">
        <f t="shared" si="1"/>
        <v>0</v>
      </c>
      <c r="BV19" s="36">
        <f t="shared" si="1"/>
        <v>0</v>
      </c>
      <c r="BW19" s="28">
        <f t="shared" ref="BW19:BW20" si="2">AN19-L19</f>
        <v>0</v>
      </c>
      <c r="BX19" s="38">
        <v>0</v>
      </c>
      <c r="BY19" s="28">
        <f t="shared" ref="BY19:BY30" si="3">AO19-M19-T19-AA19</f>
        <v>46.884620599999991</v>
      </c>
      <c r="BZ19" s="38">
        <f t="shared" ref="BZ19:BZ30" si="4">BY19/(M19+T19+AA19)*100</f>
        <v>79.37182948155494</v>
      </c>
      <c r="CA19" s="82" t="s">
        <v>126</v>
      </c>
    </row>
    <row r="20" spans="1:79" ht="29.25" customHeight="1" x14ac:dyDescent="0.2">
      <c r="A20" s="107" t="s">
        <v>133</v>
      </c>
      <c r="B20" s="71" t="s">
        <v>134</v>
      </c>
      <c r="C20" s="27" t="s">
        <v>132</v>
      </c>
      <c r="D20" s="28">
        <f>D75</f>
        <v>249.53808799999999</v>
      </c>
      <c r="E20" s="28">
        <f t="shared" ref="E20:BP20" si="5">E75</f>
        <v>0</v>
      </c>
      <c r="F20" s="37">
        <f t="shared" si="5"/>
        <v>249.53808799999999</v>
      </c>
      <c r="G20" s="28">
        <f t="shared" si="5"/>
        <v>17.260000000000002</v>
      </c>
      <c r="H20" s="28">
        <f t="shared" si="5"/>
        <v>0</v>
      </c>
      <c r="I20" s="28">
        <f t="shared" si="5"/>
        <v>6.8760000000000012</v>
      </c>
      <c r="J20" s="28">
        <f t="shared" si="5"/>
        <v>0</v>
      </c>
      <c r="K20" s="56">
        <f t="shared" si="5"/>
        <v>3342</v>
      </c>
      <c r="L20" s="28">
        <f t="shared" si="5"/>
        <v>0</v>
      </c>
      <c r="M20" s="28">
        <f t="shared" si="5"/>
        <v>0</v>
      </c>
      <c r="N20" s="28">
        <f t="shared" si="5"/>
        <v>0</v>
      </c>
      <c r="O20" s="28">
        <f t="shared" si="5"/>
        <v>0</v>
      </c>
      <c r="P20" s="28">
        <f t="shared" si="5"/>
        <v>0</v>
      </c>
      <c r="Q20" s="28">
        <f t="shared" si="5"/>
        <v>0</v>
      </c>
      <c r="R20" s="56">
        <f t="shared" si="5"/>
        <v>0</v>
      </c>
      <c r="S20" s="28">
        <f t="shared" si="5"/>
        <v>0</v>
      </c>
      <c r="T20" s="28">
        <f t="shared" si="5"/>
        <v>0</v>
      </c>
      <c r="U20" s="28">
        <f t="shared" si="5"/>
        <v>0</v>
      </c>
      <c r="V20" s="28">
        <f t="shared" si="5"/>
        <v>0</v>
      </c>
      <c r="W20" s="28">
        <f t="shared" si="5"/>
        <v>0</v>
      </c>
      <c r="X20" s="28">
        <f t="shared" si="5"/>
        <v>0</v>
      </c>
      <c r="Y20" s="56">
        <f t="shared" si="5"/>
        <v>0</v>
      </c>
      <c r="Z20" s="28">
        <f t="shared" si="5"/>
        <v>0</v>
      </c>
      <c r="AA20" s="28">
        <f t="shared" si="5"/>
        <v>0</v>
      </c>
      <c r="AB20" s="28">
        <f t="shared" si="5"/>
        <v>0</v>
      </c>
      <c r="AC20" s="28">
        <f t="shared" si="5"/>
        <v>0</v>
      </c>
      <c r="AD20" s="28">
        <f t="shared" si="5"/>
        <v>0</v>
      </c>
      <c r="AE20" s="28">
        <f t="shared" si="5"/>
        <v>0</v>
      </c>
      <c r="AF20" s="56">
        <f t="shared" si="5"/>
        <v>0</v>
      </c>
      <c r="AG20" s="28">
        <f t="shared" si="5"/>
        <v>0</v>
      </c>
      <c r="AH20" s="37">
        <f t="shared" si="5"/>
        <v>249.53808799999999</v>
      </c>
      <c r="AI20" s="28">
        <f t="shared" si="5"/>
        <v>17.260000000000002</v>
      </c>
      <c r="AJ20" s="28">
        <f t="shared" si="5"/>
        <v>0</v>
      </c>
      <c r="AK20" s="28">
        <f t="shared" si="5"/>
        <v>6.8760000000000012</v>
      </c>
      <c r="AL20" s="28">
        <f t="shared" si="5"/>
        <v>0</v>
      </c>
      <c r="AM20" s="56">
        <f t="shared" si="5"/>
        <v>3342</v>
      </c>
      <c r="AN20" s="28">
        <f t="shared" si="5"/>
        <v>0</v>
      </c>
      <c r="AO20" s="37">
        <f t="shared" si="5"/>
        <v>16.928964000000001</v>
      </c>
      <c r="AP20" s="28">
        <f t="shared" si="5"/>
        <v>1.26</v>
      </c>
      <c r="AQ20" s="28">
        <f t="shared" si="5"/>
        <v>0</v>
      </c>
      <c r="AR20" s="28">
        <f t="shared" si="5"/>
        <v>1.9577</v>
      </c>
      <c r="AS20" s="28">
        <f t="shared" si="5"/>
        <v>0</v>
      </c>
      <c r="AT20" s="36">
        <f t="shared" si="5"/>
        <v>7</v>
      </c>
      <c r="AU20" s="28">
        <f t="shared" si="5"/>
        <v>0</v>
      </c>
      <c r="AV20" s="37">
        <f t="shared" si="5"/>
        <v>3.1166499999999999</v>
      </c>
      <c r="AW20" s="28">
        <f t="shared" si="5"/>
        <v>1.26</v>
      </c>
      <c r="AX20" s="28">
        <f t="shared" si="5"/>
        <v>0</v>
      </c>
      <c r="AY20" s="28">
        <f t="shared" si="5"/>
        <v>0.45300000000000001</v>
      </c>
      <c r="AZ20" s="28">
        <f t="shared" si="5"/>
        <v>0</v>
      </c>
      <c r="BA20" s="36">
        <f t="shared" si="5"/>
        <v>5</v>
      </c>
      <c r="BB20" s="28">
        <f t="shared" si="5"/>
        <v>0</v>
      </c>
      <c r="BC20" s="37">
        <f t="shared" si="5"/>
        <v>2.2849719999999998</v>
      </c>
      <c r="BD20" s="28">
        <f t="shared" si="5"/>
        <v>0</v>
      </c>
      <c r="BE20" s="28">
        <f t="shared" si="5"/>
        <v>0</v>
      </c>
      <c r="BF20" s="28">
        <f t="shared" si="5"/>
        <v>0.22639999999999999</v>
      </c>
      <c r="BG20" s="28">
        <f t="shared" si="5"/>
        <v>0</v>
      </c>
      <c r="BH20" s="36">
        <f t="shared" si="5"/>
        <v>0</v>
      </c>
      <c r="BI20" s="28">
        <f t="shared" si="5"/>
        <v>0</v>
      </c>
      <c r="BJ20" s="37">
        <f t="shared" si="5"/>
        <v>11.527341999999999</v>
      </c>
      <c r="BK20" s="28">
        <f t="shared" si="5"/>
        <v>0</v>
      </c>
      <c r="BL20" s="28">
        <f t="shared" si="5"/>
        <v>0</v>
      </c>
      <c r="BM20" s="28">
        <f t="shared" si="5"/>
        <v>1.2783</v>
      </c>
      <c r="BN20" s="28">
        <f t="shared" si="5"/>
        <v>0</v>
      </c>
      <c r="BO20" s="36">
        <f t="shared" si="5"/>
        <v>2</v>
      </c>
      <c r="BP20" s="28">
        <f t="shared" si="5"/>
        <v>0</v>
      </c>
      <c r="BQ20" s="37">
        <f t="shared" ref="BQ20:BV20" si="6">BQ75</f>
        <v>0</v>
      </c>
      <c r="BR20" s="28">
        <f t="shared" si="6"/>
        <v>0</v>
      </c>
      <c r="BS20" s="28">
        <f t="shared" si="6"/>
        <v>0</v>
      </c>
      <c r="BT20" s="28">
        <f t="shared" si="6"/>
        <v>0</v>
      </c>
      <c r="BU20" s="28">
        <f t="shared" si="6"/>
        <v>0</v>
      </c>
      <c r="BV20" s="36">
        <f t="shared" si="6"/>
        <v>0</v>
      </c>
      <c r="BW20" s="28">
        <f t="shared" si="2"/>
        <v>0</v>
      </c>
      <c r="BX20" s="38">
        <v>0</v>
      </c>
      <c r="BY20" s="28">
        <f t="shared" si="3"/>
        <v>16.928964000000001</v>
      </c>
      <c r="BZ20" s="38">
        <v>100</v>
      </c>
      <c r="CA20" s="82" t="s">
        <v>126</v>
      </c>
    </row>
    <row r="21" spans="1:79" ht="46.5" customHeight="1" x14ac:dyDescent="0.2">
      <c r="A21" s="107" t="s">
        <v>135</v>
      </c>
      <c r="B21" s="71" t="s">
        <v>136</v>
      </c>
      <c r="C21" s="27" t="s">
        <v>132</v>
      </c>
      <c r="D21" s="28">
        <f>D122</f>
        <v>0</v>
      </c>
      <c r="E21" s="28">
        <f t="shared" ref="E21:BP21" si="7">E122</f>
        <v>0</v>
      </c>
      <c r="F21" s="37">
        <f t="shared" si="7"/>
        <v>0</v>
      </c>
      <c r="G21" s="28">
        <f t="shared" si="7"/>
        <v>0</v>
      </c>
      <c r="H21" s="28">
        <f t="shared" si="7"/>
        <v>0</v>
      </c>
      <c r="I21" s="28">
        <f t="shared" si="7"/>
        <v>0</v>
      </c>
      <c r="J21" s="28">
        <f t="shared" si="7"/>
        <v>0</v>
      </c>
      <c r="K21" s="56">
        <f t="shared" si="7"/>
        <v>0</v>
      </c>
      <c r="L21" s="28">
        <f t="shared" si="7"/>
        <v>0</v>
      </c>
      <c r="M21" s="28">
        <f t="shared" si="7"/>
        <v>0</v>
      </c>
      <c r="N21" s="28">
        <f t="shared" si="7"/>
        <v>0</v>
      </c>
      <c r="O21" s="28">
        <f t="shared" si="7"/>
        <v>0</v>
      </c>
      <c r="P21" s="28">
        <f t="shared" si="7"/>
        <v>0</v>
      </c>
      <c r="Q21" s="28">
        <f t="shared" si="7"/>
        <v>0</v>
      </c>
      <c r="R21" s="56">
        <f t="shared" si="7"/>
        <v>0</v>
      </c>
      <c r="S21" s="28">
        <f t="shared" si="7"/>
        <v>0</v>
      </c>
      <c r="T21" s="28">
        <f t="shared" si="7"/>
        <v>0</v>
      </c>
      <c r="U21" s="28">
        <f t="shared" si="7"/>
        <v>0</v>
      </c>
      <c r="V21" s="28">
        <f t="shared" si="7"/>
        <v>0</v>
      </c>
      <c r="W21" s="28">
        <f t="shared" si="7"/>
        <v>0</v>
      </c>
      <c r="X21" s="28">
        <f t="shared" si="7"/>
        <v>0</v>
      </c>
      <c r="Y21" s="56">
        <f t="shared" si="7"/>
        <v>0</v>
      </c>
      <c r="Z21" s="28">
        <f t="shared" si="7"/>
        <v>0</v>
      </c>
      <c r="AA21" s="28">
        <f t="shared" si="7"/>
        <v>0</v>
      </c>
      <c r="AB21" s="28">
        <f t="shared" si="7"/>
        <v>0</v>
      </c>
      <c r="AC21" s="28">
        <f t="shared" si="7"/>
        <v>0</v>
      </c>
      <c r="AD21" s="28">
        <f t="shared" si="7"/>
        <v>0</v>
      </c>
      <c r="AE21" s="28">
        <f t="shared" si="7"/>
        <v>0</v>
      </c>
      <c r="AF21" s="56">
        <f t="shared" si="7"/>
        <v>0</v>
      </c>
      <c r="AG21" s="28">
        <f t="shared" si="7"/>
        <v>0</v>
      </c>
      <c r="AH21" s="37">
        <f t="shared" si="7"/>
        <v>0</v>
      </c>
      <c r="AI21" s="28">
        <f t="shared" si="7"/>
        <v>0</v>
      </c>
      <c r="AJ21" s="28">
        <f t="shared" si="7"/>
        <v>0</v>
      </c>
      <c r="AK21" s="28">
        <f t="shared" si="7"/>
        <v>0</v>
      </c>
      <c r="AL21" s="28">
        <f t="shared" si="7"/>
        <v>0</v>
      </c>
      <c r="AM21" s="56">
        <f t="shared" si="7"/>
        <v>0</v>
      </c>
      <c r="AN21" s="28">
        <f t="shared" si="7"/>
        <v>0</v>
      </c>
      <c r="AO21" s="37">
        <f t="shared" si="7"/>
        <v>0</v>
      </c>
      <c r="AP21" s="28">
        <f t="shared" si="7"/>
        <v>0</v>
      </c>
      <c r="AQ21" s="28">
        <f t="shared" si="7"/>
        <v>0</v>
      </c>
      <c r="AR21" s="28">
        <f t="shared" si="7"/>
        <v>0</v>
      </c>
      <c r="AS21" s="28">
        <f t="shared" si="7"/>
        <v>0</v>
      </c>
      <c r="AT21" s="36">
        <f t="shared" si="7"/>
        <v>0</v>
      </c>
      <c r="AU21" s="28">
        <f t="shared" si="7"/>
        <v>0</v>
      </c>
      <c r="AV21" s="37">
        <f t="shared" si="7"/>
        <v>0</v>
      </c>
      <c r="AW21" s="28">
        <f t="shared" si="7"/>
        <v>0</v>
      </c>
      <c r="AX21" s="28">
        <f t="shared" si="7"/>
        <v>0</v>
      </c>
      <c r="AY21" s="28">
        <f t="shared" si="7"/>
        <v>0</v>
      </c>
      <c r="AZ21" s="28">
        <f t="shared" si="7"/>
        <v>0</v>
      </c>
      <c r="BA21" s="36">
        <f t="shared" si="7"/>
        <v>0</v>
      </c>
      <c r="BB21" s="28">
        <f t="shared" si="7"/>
        <v>0</v>
      </c>
      <c r="BC21" s="37">
        <f t="shared" si="7"/>
        <v>0</v>
      </c>
      <c r="BD21" s="28">
        <f t="shared" si="7"/>
        <v>0</v>
      </c>
      <c r="BE21" s="28">
        <f t="shared" si="7"/>
        <v>0</v>
      </c>
      <c r="BF21" s="28">
        <f t="shared" si="7"/>
        <v>0</v>
      </c>
      <c r="BG21" s="28">
        <f t="shared" si="7"/>
        <v>0</v>
      </c>
      <c r="BH21" s="36">
        <f t="shared" si="7"/>
        <v>0</v>
      </c>
      <c r="BI21" s="28">
        <f t="shared" si="7"/>
        <v>0</v>
      </c>
      <c r="BJ21" s="37">
        <f t="shared" si="7"/>
        <v>0</v>
      </c>
      <c r="BK21" s="28">
        <f t="shared" si="7"/>
        <v>0</v>
      </c>
      <c r="BL21" s="28">
        <f t="shared" si="7"/>
        <v>0</v>
      </c>
      <c r="BM21" s="28">
        <f t="shared" si="7"/>
        <v>0</v>
      </c>
      <c r="BN21" s="28">
        <f t="shared" si="7"/>
        <v>0</v>
      </c>
      <c r="BO21" s="36">
        <f t="shared" si="7"/>
        <v>0</v>
      </c>
      <c r="BP21" s="28">
        <f t="shared" si="7"/>
        <v>0</v>
      </c>
      <c r="BQ21" s="37">
        <f t="shared" ref="BQ21:BV21" si="8">BQ122</f>
        <v>0</v>
      </c>
      <c r="BR21" s="28">
        <f t="shared" si="8"/>
        <v>0</v>
      </c>
      <c r="BS21" s="28">
        <f t="shared" si="8"/>
        <v>0</v>
      </c>
      <c r="BT21" s="28">
        <f t="shared" si="8"/>
        <v>0</v>
      </c>
      <c r="BU21" s="28">
        <f t="shared" si="8"/>
        <v>0</v>
      </c>
      <c r="BV21" s="36">
        <f t="shared" si="8"/>
        <v>0</v>
      </c>
      <c r="BW21" s="28">
        <f t="shared" ref="BW21:BW32" si="9">AN21-L21-S21-Z21-AG21</f>
        <v>0</v>
      </c>
      <c r="BX21" s="38">
        <v>0</v>
      </c>
      <c r="BY21" s="28">
        <f t="shared" si="3"/>
        <v>0</v>
      </c>
      <c r="BZ21" s="38">
        <v>0</v>
      </c>
      <c r="CA21" s="82" t="s">
        <v>126</v>
      </c>
    </row>
    <row r="22" spans="1:79" ht="31.5" customHeight="1" x14ac:dyDescent="0.2">
      <c r="A22" s="107" t="s">
        <v>137</v>
      </c>
      <c r="B22" s="71" t="s">
        <v>138</v>
      </c>
      <c r="C22" s="27" t="s">
        <v>132</v>
      </c>
      <c r="D22" s="28">
        <f>D125</f>
        <v>0</v>
      </c>
      <c r="E22" s="28">
        <f t="shared" ref="E22:BP22" si="10">E125</f>
        <v>0</v>
      </c>
      <c r="F22" s="37">
        <f t="shared" si="10"/>
        <v>3.284513</v>
      </c>
      <c r="G22" s="28">
        <f t="shared" si="10"/>
        <v>0</v>
      </c>
      <c r="H22" s="28">
        <f t="shared" si="10"/>
        <v>0</v>
      </c>
      <c r="I22" s="28">
        <f t="shared" si="10"/>
        <v>0.32200000000000001</v>
      </c>
      <c r="J22" s="28">
        <f t="shared" si="10"/>
        <v>0</v>
      </c>
      <c r="K22" s="56">
        <f t="shared" si="10"/>
        <v>0</v>
      </c>
      <c r="L22" s="28">
        <f t="shared" si="10"/>
        <v>0</v>
      </c>
      <c r="M22" s="28">
        <f t="shared" si="10"/>
        <v>0</v>
      </c>
      <c r="N22" s="28">
        <f t="shared" si="10"/>
        <v>0</v>
      </c>
      <c r="O22" s="28">
        <f t="shared" si="10"/>
        <v>0</v>
      </c>
      <c r="P22" s="28">
        <f t="shared" si="10"/>
        <v>0</v>
      </c>
      <c r="Q22" s="28">
        <f t="shared" si="10"/>
        <v>0</v>
      </c>
      <c r="R22" s="56">
        <f t="shared" si="10"/>
        <v>0</v>
      </c>
      <c r="S22" s="28">
        <f t="shared" si="10"/>
        <v>0</v>
      </c>
      <c r="T22" s="28">
        <f t="shared" si="10"/>
        <v>0</v>
      </c>
      <c r="U22" s="28">
        <f t="shared" si="10"/>
        <v>0</v>
      </c>
      <c r="V22" s="28">
        <f t="shared" si="10"/>
        <v>0</v>
      </c>
      <c r="W22" s="28">
        <f t="shared" si="10"/>
        <v>0</v>
      </c>
      <c r="X22" s="28">
        <f t="shared" si="10"/>
        <v>0</v>
      </c>
      <c r="Y22" s="56">
        <f t="shared" si="10"/>
        <v>0</v>
      </c>
      <c r="Z22" s="28">
        <f t="shared" si="10"/>
        <v>0</v>
      </c>
      <c r="AA22" s="28">
        <f t="shared" si="10"/>
        <v>0</v>
      </c>
      <c r="AB22" s="28">
        <f t="shared" si="10"/>
        <v>0</v>
      </c>
      <c r="AC22" s="28">
        <f t="shared" si="10"/>
        <v>0</v>
      </c>
      <c r="AD22" s="28">
        <f t="shared" si="10"/>
        <v>0</v>
      </c>
      <c r="AE22" s="28">
        <f t="shared" si="10"/>
        <v>0</v>
      </c>
      <c r="AF22" s="56">
        <f t="shared" si="10"/>
        <v>0</v>
      </c>
      <c r="AG22" s="28">
        <f t="shared" si="10"/>
        <v>0</v>
      </c>
      <c r="AH22" s="37">
        <f t="shared" si="10"/>
        <v>3.284513</v>
      </c>
      <c r="AI22" s="28">
        <f t="shared" si="10"/>
        <v>0</v>
      </c>
      <c r="AJ22" s="28">
        <f t="shared" si="10"/>
        <v>0</v>
      </c>
      <c r="AK22" s="28">
        <f t="shared" si="10"/>
        <v>0.32200000000000001</v>
      </c>
      <c r="AL22" s="28">
        <f t="shared" si="10"/>
        <v>0</v>
      </c>
      <c r="AM22" s="56">
        <f t="shared" si="10"/>
        <v>0</v>
      </c>
      <c r="AN22" s="28">
        <f t="shared" si="10"/>
        <v>0</v>
      </c>
      <c r="AO22" s="37">
        <f t="shared" si="10"/>
        <v>2.178102</v>
      </c>
      <c r="AP22" s="28">
        <f t="shared" si="10"/>
        <v>0.4</v>
      </c>
      <c r="AQ22" s="28">
        <f t="shared" si="10"/>
        <v>0</v>
      </c>
      <c r="AR22" s="28">
        <f t="shared" si="10"/>
        <v>0.1016</v>
      </c>
      <c r="AS22" s="28">
        <f t="shared" si="10"/>
        <v>0</v>
      </c>
      <c r="AT22" s="36">
        <f t="shared" si="10"/>
        <v>0</v>
      </c>
      <c r="AU22" s="28">
        <f t="shared" si="10"/>
        <v>0</v>
      </c>
      <c r="AV22" s="37">
        <f t="shared" si="10"/>
        <v>0</v>
      </c>
      <c r="AW22" s="28">
        <f t="shared" si="10"/>
        <v>0</v>
      </c>
      <c r="AX22" s="28">
        <f t="shared" si="10"/>
        <v>0</v>
      </c>
      <c r="AY22" s="28">
        <f t="shared" si="10"/>
        <v>0</v>
      </c>
      <c r="AZ22" s="28">
        <f t="shared" si="10"/>
        <v>0</v>
      </c>
      <c r="BA22" s="36">
        <f t="shared" si="10"/>
        <v>0</v>
      </c>
      <c r="BB22" s="28">
        <f t="shared" si="10"/>
        <v>0</v>
      </c>
      <c r="BC22" s="37">
        <f t="shared" si="10"/>
        <v>0</v>
      </c>
      <c r="BD22" s="28">
        <f t="shared" si="10"/>
        <v>0</v>
      </c>
      <c r="BE22" s="28">
        <f t="shared" si="10"/>
        <v>0</v>
      </c>
      <c r="BF22" s="28">
        <f t="shared" si="10"/>
        <v>0</v>
      </c>
      <c r="BG22" s="28">
        <f t="shared" si="10"/>
        <v>0</v>
      </c>
      <c r="BH22" s="36">
        <f t="shared" si="10"/>
        <v>0</v>
      </c>
      <c r="BI22" s="28">
        <f t="shared" si="10"/>
        <v>0</v>
      </c>
      <c r="BJ22" s="37">
        <f t="shared" si="10"/>
        <v>2.178102</v>
      </c>
      <c r="BK22" s="28">
        <f t="shared" si="10"/>
        <v>0.4</v>
      </c>
      <c r="BL22" s="28">
        <f t="shared" si="10"/>
        <v>0</v>
      </c>
      <c r="BM22" s="28">
        <f t="shared" si="10"/>
        <v>0.1016</v>
      </c>
      <c r="BN22" s="28">
        <f t="shared" si="10"/>
        <v>0</v>
      </c>
      <c r="BO22" s="36">
        <f t="shared" si="10"/>
        <v>0</v>
      </c>
      <c r="BP22" s="28">
        <f t="shared" si="10"/>
        <v>0</v>
      </c>
      <c r="BQ22" s="37">
        <f t="shared" ref="BQ22:BV22" si="11">BQ125</f>
        <v>0</v>
      </c>
      <c r="BR22" s="28">
        <f t="shared" si="11"/>
        <v>0</v>
      </c>
      <c r="BS22" s="28">
        <f t="shared" si="11"/>
        <v>0</v>
      </c>
      <c r="BT22" s="28">
        <f t="shared" si="11"/>
        <v>0</v>
      </c>
      <c r="BU22" s="28">
        <f t="shared" si="11"/>
        <v>0</v>
      </c>
      <c r="BV22" s="36">
        <f t="shared" si="11"/>
        <v>0</v>
      </c>
      <c r="BW22" s="28">
        <f t="shared" si="9"/>
        <v>0</v>
      </c>
      <c r="BX22" s="38">
        <v>0</v>
      </c>
      <c r="BY22" s="28">
        <f t="shared" si="3"/>
        <v>2.178102</v>
      </c>
      <c r="BZ22" s="38">
        <v>100</v>
      </c>
      <c r="CA22" s="82" t="s">
        <v>126</v>
      </c>
    </row>
    <row r="23" spans="1:79" ht="31.5" customHeight="1" x14ac:dyDescent="0.2">
      <c r="A23" s="107" t="s">
        <v>139</v>
      </c>
      <c r="B23" s="71" t="s">
        <v>140</v>
      </c>
      <c r="C23" s="27" t="s">
        <v>132</v>
      </c>
      <c r="D23" s="28">
        <f>D130</f>
        <v>0</v>
      </c>
      <c r="E23" s="28">
        <f t="shared" ref="E23:BP23" si="12">E130</f>
        <v>0</v>
      </c>
      <c r="F23" s="37">
        <f t="shared" si="12"/>
        <v>0</v>
      </c>
      <c r="G23" s="28">
        <f t="shared" si="12"/>
        <v>0</v>
      </c>
      <c r="H23" s="28">
        <f t="shared" si="12"/>
        <v>0</v>
      </c>
      <c r="I23" s="28">
        <f t="shared" si="12"/>
        <v>0</v>
      </c>
      <c r="J23" s="28">
        <f t="shared" si="12"/>
        <v>0</v>
      </c>
      <c r="K23" s="56">
        <f t="shared" si="12"/>
        <v>0</v>
      </c>
      <c r="L23" s="28">
        <f t="shared" si="12"/>
        <v>0</v>
      </c>
      <c r="M23" s="28">
        <f t="shared" si="12"/>
        <v>0</v>
      </c>
      <c r="N23" s="28">
        <f t="shared" si="12"/>
        <v>0</v>
      </c>
      <c r="O23" s="28">
        <f t="shared" si="12"/>
        <v>0</v>
      </c>
      <c r="P23" s="28">
        <f t="shared" si="12"/>
        <v>0</v>
      </c>
      <c r="Q23" s="28">
        <f t="shared" si="12"/>
        <v>0</v>
      </c>
      <c r="R23" s="56">
        <f t="shared" si="12"/>
        <v>0</v>
      </c>
      <c r="S23" s="28">
        <f t="shared" si="12"/>
        <v>0</v>
      </c>
      <c r="T23" s="28">
        <f t="shared" si="12"/>
        <v>0</v>
      </c>
      <c r="U23" s="28">
        <f t="shared" si="12"/>
        <v>0</v>
      </c>
      <c r="V23" s="28">
        <f t="shared" si="12"/>
        <v>0</v>
      </c>
      <c r="W23" s="28">
        <f t="shared" si="12"/>
        <v>0</v>
      </c>
      <c r="X23" s="28">
        <f t="shared" si="12"/>
        <v>0</v>
      </c>
      <c r="Y23" s="56">
        <f t="shared" si="12"/>
        <v>0</v>
      </c>
      <c r="Z23" s="28">
        <f t="shared" si="12"/>
        <v>0</v>
      </c>
      <c r="AA23" s="28">
        <f t="shared" si="12"/>
        <v>0</v>
      </c>
      <c r="AB23" s="28">
        <f t="shared" si="12"/>
        <v>0</v>
      </c>
      <c r="AC23" s="28">
        <f t="shared" si="12"/>
        <v>0</v>
      </c>
      <c r="AD23" s="28">
        <f t="shared" si="12"/>
        <v>0</v>
      </c>
      <c r="AE23" s="28">
        <f t="shared" si="12"/>
        <v>0</v>
      </c>
      <c r="AF23" s="56">
        <f t="shared" si="12"/>
        <v>0</v>
      </c>
      <c r="AG23" s="28">
        <f t="shared" si="12"/>
        <v>0</v>
      </c>
      <c r="AH23" s="37">
        <f t="shared" si="12"/>
        <v>0</v>
      </c>
      <c r="AI23" s="28">
        <f t="shared" si="12"/>
        <v>0</v>
      </c>
      <c r="AJ23" s="28">
        <f t="shared" si="12"/>
        <v>0</v>
      </c>
      <c r="AK23" s="28">
        <f t="shared" si="12"/>
        <v>0</v>
      </c>
      <c r="AL23" s="28">
        <f t="shared" si="12"/>
        <v>0</v>
      </c>
      <c r="AM23" s="56">
        <f t="shared" si="12"/>
        <v>0</v>
      </c>
      <c r="AN23" s="28">
        <f t="shared" si="12"/>
        <v>0</v>
      </c>
      <c r="AO23" s="37">
        <f t="shared" si="12"/>
        <v>0</v>
      </c>
      <c r="AP23" s="28">
        <f t="shared" si="12"/>
        <v>0</v>
      </c>
      <c r="AQ23" s="28">
        <f t="shared" si="12"/>
        <v>0</v>
      </c>
      <c r="AR23" s="28">
        <f t="shared" si="12"/>
        <v>0</v>
      </c>
      <c r="AS23" s="28">
        <f t="shared" si="12"/>
        <v>0</v>
      </c>
      <c r="AT23" s="36">
        <f t="shared" si="12"/>
        <v>0</v>
      </c>
      <c r="AU23" s="28">
        <f t="shared" si="12"/>
        <v>0</v>
      </c>
      <c r="AV23" s="37">
        <f t="shared" si="12"/>
        <v>0</v>
      </c>
      <c r="AW23" s="28">
        <f t="shared" si="12"/>
        <v>0</v>
      </c>
      <c r="AX23" s="28">
        <f t="shared" si="12"/>
        <v>0</v>
      </c>
      <c r="AY23" s="28">
        <f t="shared" si="12"/>
        <v>0</v>
      </c>
      <c r="AZ23" s="28">
        <f t="shared" si="12"/>
        <v>0</v>
      </c>
      <c r="BA23" s="36">
        <f t="shared" si="12"/>
        <v>0</v>
      </c>
      <c r="BB23" s="28">
        <f t="shared" si="12"/>
        <v>0</v>
      </c>
      <c r="BC23" s="37">
        <f t="shared" si="12"/>
        <v>0</v>
      </c>
      <c r="BD23" s="28">
        <f t="shared" si="12"/>
        <v>0</v>
      </c>
      <c r="BE23" s="28">
        <f t="shared" si="12"/>
        <v>0</v>
      </c>
      <c r="BF23" s="28">
        <f t="shared" si="12"/>
        <v>0</v>
      </c>
      <c r="BG23" s="28">
        <f t="shared" si="12"/>
        <v>0</v>
      </c>
      <c r="BH23" s="36">
        <f t="shared" si="12"/>
        <v>0</v>
      </c>
      <c r="BI23" s="28">
        <f t="shared" si="12"/>
        <v>0</v>
      </c>
      <c r="BJ23" s="37">
        <f t="shared" si="12"/>
        <v>0</v>
      </c>
      <c r="BK23" s="28">
        <f t="shared" si="12"/>
        <v>0</v>
      </c>
      <c r="BL23" s="28">
        <f t="shared" si="12"/>
        <v>0</v>
      </c>
      <c r="BM23" s="28">
        <f t="shared" si="12"/>
        <v>0</v>
      </c>
      <c r="BN23" s="28">
        <f t="shared" si="12"/>
        <v>0</v>
      </c>
      <c r="BO23" s="36">
        <f t="shared" si="12"/>
        <v>0</v>
      </c>
      <c r="BP23" s="28">
        <f t="shared" si="12"/>
        <v>0</v>
      </c>
      <c r="BQ23" s="37">
        <f t="shared" ref="BQ23:BV23" si="13">BQ130</f>
        <v>0</v>
      </c>
      <c r="BR23" s="28">
        <f t="shared" si="13"/>
        <v>0</v>
      </c>
      <c r="BS23" s="28">
        <f t="shared" si="13"/>
        <v>0</v>
      </c>
      <c r="BT23" s="28">
        <f t="shared" si="13"/>
        <v>0</v>
      </c>
      <c r="BU23" s="28">
        <f t="shared" si="13"/>
        <v>0</v>
      </c>
      <c r="BV23" s="36">
        <f t="shared" si="13"/>
        <v>0</v>
      </c>
      <c r="BW23" s="28">
        <f t="shared" si="9"/>
        <v>0</v>
      </c>
      <c r="BX23" s="38">
        <v>0</v>
      </c>
      <c r="BY23" s="28">
        <f t="shared" si="3"/>
        <v>0</v>
      </c>
      <c r="BZ23" s="38">
        <v>0</v>
      </c>
      <c r="CA23" s="82" t="s">
        <v>126</v>
      </c>
    </row>
    <row r="24" spans="1:79" ht="21.75" customHeight="1" x14ac:dyDescent="0.2">
      <c r="A24" s="107" t="s">
        <v>141</v>
      </c>
      <c r="B24" s="71" t="s">
        <v>142</v>
      </c>
      <c r="C24" s="27" t="s">
        <v>132</v>
      </c>
      <c r="D24" s="28">
        <f>D131</f>
        <v>107.16913600000001</v>
      </c>
      <c r="E24" s="28">
        <f t="shared" ref="E24:BP24" si="14">E131</f>
        <v>0</v>
      </c>
      <c r="F24" s="37">
        <f t="shared" si="14"/>
        <v>79.102431999999993</v>
      </c>
      <c r="G24" s="28">
        <f t="shared" si="14"/>
        <v>0</v>
      </c>
      <c r="H24" s="28">
        <f t="shared" si="14"/>
        <v>0</v>
      </c>
      <c r="I24" s="28">
        <f t="shared" si="14"/>
        <v>0</v>
      </c>
      <c r="J24" s="28">
        <f t="shared" si="14"/>
        <v>0</v>
      </c>
      <c r="K24" s="56">
        <f t="shared" si="14"/>
        <v>11</v>
      </c>
      <c r="L24" s="28">
        <f t="shared" si="14"/>
        <v>0</v>
      </c>
      <c r="M24" s="28">
        <f t="shared" si="14"/>
        <v>0.12125</v>
      </c>
      <c r="N24" s="28">
        <f t="shared" si="14"/>
        <v>0</v>
      </c>
      <c r="O24" s="28">
        <f t="shared" si="14"/>
        <v>0</v>
      </c>
      <c r="P24" s="28">
        <f t="shared" si="14"/>
        <v>0</v>
      </c>
      <c r="Q24" s="28">
        <f t="shared" si="14"/>
        <v>0</v>
      </c>
      <c r="R24" s="56">
        <f t="shared" si="14"/>
        <v>2</v>
      </c>
      <c r="S24" s="28">
        <f t="shared" si="14"/>
        <v>0</v>
      </c>
      <c r="T24" s="28">
        <f t="shared" si="14"/>
        <v>0</v>
      </c>
      <c r="U24" s="28">
        <f t="shared" si="14"/>
        <v>0</v>
      </c>
      <c r="V24" s="28">
        <f t="shared" si="14"/>
        <v>0</v>
      </c>
      <c r="W24" s="28">
        <f t="shared" si="14"/>
        <v>0</v>
      </c>
      <c r="X24" s="28">
        <f t="shared" si="14"/>
        <v>0</v>
      </c>
      <c r="Y24" s="56">
        <f t="shared" si="14"/>
        <v>0</v>
      </c>
      <c r="Z24" s="28">
        <f t="shared" si="14"/>
        <v>0</v>
      </c>
      <c r="AA24" s="28">
        <f t="shared" si="14"/>
        <v>0</v>
      </c>
      <c r="AB24" s="28">
        <f t="shared" si="14"/>
        <v>0</v>
      </c>
      <c r="AC24" s="28">
        <f t="shared" si="14"/>
        <v>0</v>
      </c>
      <c r="AD24" s="28">
        <f t="shared" si="14"/>
        <v>0</v>
      </c>
      <c r="AE24" s="28">
        <f t="shared" si="14"/>
        <v>0</v>
      </c>
      <c r="AF24" s="56">
        <f t="shared" si="14"/>
        <v>0</v>
      </c>
      <c r="AG24" s="28">
        <f t="shared" si="14"/>
        <v>0</v>
      </c>
      <c r="AH24" s="37">
        <f t="shared" si="14"/>
        <v>78.98118199999999</v>
      </c>
      <c r="AI24" s="28">
        <f t="shared" si="14"/>
        <v>0</v>
      </c>
      <c r="AJ24" s="28">
        <f t="shared" si="14"/>
        <v>0</v>
      </c>
      <c r="AK24" s="28">
        <f t="shared" si="14"/>
        <v>0</v>
      </c>
      <c r="AL24" s="28">
        <f t="shared" si="14"/>
        <v>0</v>
      </c>
      <c r="AM24" s="56">
        <f t="shared" si="14"/>
        <v>9</v>
      </c>
      <c r="AN24" s="28">
        <f t="shared" si="14"/>
        <v>0</v>
      </c>
      <c r="AO24" s="37">
        <f t="shared" si="14"/>
        <v>25.540908000000002</v>
      </c>
      <c r="AP24" s="28">
        <f t="shared" si="14"/>
        <v>0</v>
      </c>
      <c r="AQ24" s="28">
        <f t="shared" si="14"/>
        <v>0</v>
      </c>
      <c r="AR24" s="28">
        <f t="shared" si="14"/>
        <v>0</v>
      </c>
      <c r="AS24" s="28">
        <f t="shared" si="14"/>
        <v>0</v>
      </c>
      <c r="AT24" s="36">
        <f t="shared" si="14"/>
        <v>32</v>
      </c>
      <c r="AU24" s="28">
        <f t="shared" si="14"/>
        <v>0</v>
      </c>
      <c r="AV24" s="37">
        <f t="shared" si="14"/>
        <v>0.12125</v>
      </c>
      <c r="AW24" s="28">
        <f t="shared" si="14"/>
        <v>0</v>
      </c>
      <c r="AX24" s="28">
        <f t="shared" si="14"/>
        <v>0</v>
      </c>
      <c r="AY24" s="28">
        <f t="shared" si="14"/>
        <v>0</v>
      </c>
      <c r="AZ24" s="28">
        <f t="shared" si="14"/>
        <v>0</v>
      </c>
      <c r="BA24" s="36">
        <f t="shared" si="14"/>
        <v>2</v>
      </c>
      <c r="BB24" s="28">
        <f t="shared" si="14"/>
        <v>0</v>
      </c>
      <c r="BC24" s="37">
        <f t="shared" si="14"/>
        <v>9.6181000000000003E-2</v>
      </c>
      <c r="BD24" s="28">
        <f t="shared" si="14"/>
        <v>0</v>
      </c>
      <c r="BE24" s="28">
        <f t="shared" si="14"/>
        <v>0</v>
      </c>
      <c r="BF24" s="28">
        <f t="shared" si="14"/>
        <v>0</v>
      </c>
      <c r="BG24" s="28">
        <f t="shared" si="14"/>
        <v>0</v>
      </c>
      <c r="BH24" s="36">
        <f t="shared" si="14"/>
        <v>2</v>
      </c>
      <c r="BI24" s="28">
        <f t="shared" si="14"/>
        <v>0</v>
      </c>
      <c r="BJ24" s="37">
        <f t="shared" si="14"/>
        <v>25.323477</v>
      </c>
      <c r="BK24" s="28">
        <f t="shared" si="14"/>
        <v>0</v>
      </c>
      <c r="BL24" s="28">
        <f t="shared" si="14"/>
        <v>0</v>
      </c>
      <c r="BM24" s="28">
        <f t="shared" si="14"/>
        <v>0</v>
      </c>
      <c r="BN24" s="28">
        <f t="shared" si="14"/>
        <v>0</v>
      </c>
      <c r="BO24" s="36">
        <f t="shared" si="14"/>
        <v>28</v>
      </c>
      <c r="BP24" s="28">
        <f t="shared" si="14"/>
        <v>0</v>
      </c>
      <c r="BQ24" s="37">
        <f t="shared" ref="BQ24:BV24" si="15">BQ131</f>
        <v>0</v>
      </c>
      <c r="BR24" s="28">
        <f t="shared" si="15"/>
        <v>0</v>
      </c>
      <c r="BS24" s="28">
        <f t="shared" si="15"/>
        <v>0</v>
      </c>
      <c r="BT24" s="28">
        <f t="shared" si="15"/>
        <v>0</v>
      </c>
      <c r="BU24" s="28">
        <f t="shared" si="15"/>
        <v>0</v>
      </c>
      <c r="BV24" s="36">
        <f t="shared" si="15"/>
        <v>0</v>
      </c>
      <c r="BW24" s="28">
        <f t="shared" si="9"/>
        <v>0</v>
      </c>
      <c r="BX24" s="38">
        <v>0</v>
      </c>
      <c r="BY24" s="28">
        <f t="shared" si="3"/>
        <v>25.419658000000002</v>
      </c>
      <c r="BZ24" s="38">
        <f t="shared" si="4"/>
        <v>20964.66639175258</v>
      </c>
      <c r="CA24" s="82" t="s">
        <v>126</v>
      </c>
    </row>
    <row r="25" spans="1:79" ht="12" x14ac:dyDescent="0.2">
      <c r="A25" s="107" t="s">
        <v>143</v>
      </c>
      <c r="B25" s="72" t="s">
        <v>144</v>
      </c>
      <c r="C25" s="27" t="s">
        <v>132</v>
      </c>
      <c r="D25" s="67">
        <f>SUM(D19:D24)</f>
        <v>475.14407500000004</v>
      </c>
      <c r="E25" s="67">
        <f t="shared" ref="E25:BP25" si="16">SUM(E19:E24)</f>
        <v>0</v>
      </c>
      <c r="F25" s="81">
        <f t="shared" si="16"/>
        <v>450.36188400000003</v>
      </c>
      <c r="G25" s="67">
        <f t="shared" si="16"/>
        <v>23.380000000000003</v>
      </c>
      <c r="H25" s="67">
        <f t="shared" si="16"/>
        <v>0</v>
      </c>
      <c r="I25" s="67">
        <f t="shared" si="16"/>
        <v>25.5595</v>
      </c>
      <c r="J25" s="67">
        <f t="shared" si="16"/>
        <v>0</v>
      </c>
      <c r="K25" s="68">
        <f t="shared" si="16"/>
        <v>3632</v>
      </c>
      <c r="L25" s="67">
        <f t="shared" si="16"/>
        <v>0</v>
      </c>
      <c r="M25" s="67">
        <f t="shared" si="16"/>
        <v>13.414935</v>
      </c>
      <c r="N25" s="67">
        <f t="shared" si="16"/>
        <v>1.6600000000000001</v>
      </c>
      <c r="O25" s="67">
        <f t="shared" si="16"/>
        <v>0</v>
      </c>
      <c r="P25" s="67">
        <f t="shared" si="16"/>
        <v>2.2864999999999998</v>
      </c>
      <c r="Q25" s="67">
        <f t="shared" si="16"/>
        <v>0</v>
      </c>
      <c r="R25" s="68">
        <f t="shared" si="16"/>
        <v>88</v>
      </c>
      <c r="S25" s="67">
        <f t="shared" si="16"/>
        <v>0</v>
      </c>
      <c r="T25" s="67">
        <f t="shared" si="16"/>
        <v>28.359549999999999</v>
      </c>
      <c r="U25" s="67">
        <f t="shared" si="16"/>
        <v>0.16</v>
      </c>
      <c r="V25" s="67">
        <f t="shared" si="16"/>
        <v>0</v>
      </c>
      <c r="W25" s="67">
        <f t="shared" si="16"/>
        <v>5.25</v>
      </c>
      <c r="X25" s="67">
        <f t="shared" si="16"/>
        <v>0</v>
      </c>
      <c r="Y25" s="68">
        <f t="shared" si="16"/>
        <v>109</v>
      </c>
      <c r="Z25" s="67">
        <f t="shared" si="16"/>
        <v>0</v>
      </c>
      <c r="AA25" s="67">
        <f t="shared" si="16"/>
        <v>17.416363</v>
      </c>
      <c r="AB25" s="67">
        <f t="shared" si="16"/>
        <v>0.81</v>
      </c>
      <c r="AC25" s="67">
        <f t="shared" si="16"/>
        <v>0</v>
      </c>
      <c r="AD25" s="67">
        <f t="shared" si="16"/>
        <v>3.7709999999999999</v>
      </c>
      <c r="AE25" s="67">
        <f t="shared" si="16"/>
        <v>0</v>
      </c>
      <c r="AF25" s="68">
        <f t="shared" si="16"/>
        <v>37</v>
      </c>
      <c r="AG25" s="67">
        <f t="shared" si="16"/>
        <v>0</v>
      </c>
      <c r="AH25" s="81">
        <f t="shared" si="16"/>
        <v>391.17103600000002</v>
      </c>
      <c r="AI25" s="67">
        <f t="shared" si="16"/>
        <v>20.75</v>
      </c>
      <c r="AJ25" s="67">
        <f t="shared" si="16"/>
        <v>0</v>
      </c>
      <c r="AK25" s="67">
        <f t="shared" si="16"/>
        <v>14.252000000000001</v>
      </c>
      <c r="AL25" s="67">
        <f t="shared" si="16"/>
        <v>0</v>
      </c>
      <c r="AM25" s="68">
        <f t="shared" si="16"/>
        <v>3398</v>
      </c>
      <c r="AN25" s="67">
        <f t="shared" si="16"/>
        <v>0</v>
      </c>
      <c r="AO25" s="81">
        <f t="shared" si="16"/>
        <v>150.6021926</v>
      </c>
      <c r="AP25" s="67">
        <f t="shared" si="16"/>
        <v>6.19</v>
      </c>
      <c r="AQ25" s="67">
        <f t="shared" si="16"/>
        <v>0</v>
      </c>
      <c r="AR25" s="67">
        <f t="shared" si="16"/>
        <v>18.099299999999999</v>
      </c>
      <c r="AS25" s="67">
        <f t="shared" si="16"/>
        <v>0</v>
      </c>
      <c r="AT25" s="60">
        <f t="shared" si="16"/>
        <v>392</v>
      </c>
      <c r="AU25" s="67">
        <f t="shared" si="16"/>
        <v>0</v>
      </c>
      <c r="AV25" s="81">
        <f t="shared" si="16"/>
        <v>16.965291999999998</v>
      </c>
      <c r="AW25" s="67">
        <f t="shared" si="16"/>
        <v>2.92</v>
      </c>
      <c r="AX25" s="67">
        <f t="shared" si="16"/>
        <v>0</v>
      </c>
      <c r="AY25" s="67">
        <f t="shared" si="16"/>
        <v>2.7395999999999998</v>
      </c>
      <c r="AZ25" s="67">
        <f t="shared" si="16"/>
        <v>0</v>
      </c>
      <c r="BA25" s="60">
        <f t="shared" si="16"/>
        <v>95</v>
      </c>
      <c r="BB25" s="67">
        <f t="shared" si="16"/>
        <v>0</v>
      </c>
      <c r="BC25" s="81">
        <f t="shared" si="16"/>
        <v>33.921366599999999</v>
      </c>
      <c r="BD25" s="67">
        <f t="shared" si="16"/>
        <v>0.16</v>
      </c>
      <c r="BE25" s="67">
        <f t="shared" si="16"/>
        <v>0</v>
      </c>
      <c r="BF25" s="67">
        <f t="shared" si="16"/>
        <v>5.2677999999999994</v>
      </c>
      <c r="BG25" s="67">
        <f t="shared" si="16"/>
        <v>0</v>
      </c>
      <c r="BH25" s="60">
        <f t="shared" si="16"/>
        <v>130</v>
      </c>
      <c r="BI25" s="67">
        <f t="shared" si="16"/>
        <v>0</v>
      </c>
      <c r="BJ25" s="81">
        <f t="shared" si="16"/>
        <v>99.715533999999991</v>
      </c>
      <c r="BK25" s="67">
        <f t="shared" si="16"/>
        <v>3.11</v>
      </c>
      <c r="BL25" s="67">
        <f t="shared" si="16"/>
        <v>0</v>
      </c>
      <c r="BM25" s="67">
        <f t="shared" si="16"/>
        <v>10.091899999999999</v>
      </c>
      <c r="BN25" s="67">
        <f t="shared" si="16"/>
        <v>0</v>
      </c>
      <c r="BO25" s="60">
        <f t="shared" si="16"/>
        <v>167</v>
      </c>
      <c r="BP25" s="67">
        <f t="shared" si="16"/>
        <v>0</v>
      </c>
      <c r="BQ25" s="81">
        <f t="shared" ref="BQ25:BV25" si="17">SUM(BQ19:BQ24)</f>
        <v>0</v>
      </c>
      <c r="BR25" s="67">
        <f t="shared" si="17"/>
        <v>0</v>
      </c>
      <c r="BS25" s="67">
        <f t="shared" si="17"/>
        <v>0</v>
      </c>
      <c r="BT25" s="67">
        <f t="shared" si="17"/>
        <v>0</v>
      </c>
      <c r="BU25" s="67">
        <f t="shared" si="17"/>
        <v>0</v>
      </c>
      <c r="BV25" s="60">
        <f t="shared" si="17"/>
        <v>0</v>
      </c>
      <c r="BW25" s="28">
        <f t="shared" si="9"/>
        <v>0</v>
      </c>
      <c r="BX25" s="38">
        <v>0</v>
      </c>
      <c r="BY25" s="28">
        <f t="shared" si="3"/>
        <v>91.411344600000007</v>
      </c>
      <c r="BZ25" s="38">
        <f t="shared" si="4"/>
        <v>154.43492987294252</v>
      </c>
      <c r="CA25" s="82" t="s">
        <v>126</v>
      </c>
    </row>
    <row r="26" spans="1:79" ht="21" x14ac:dyDescent="0.2">
      <c r="A26" s="21" t="s">
        <v>145</v>
      </c>
      <c r="B26" s="40" t="s">
        <v>146</v>
      </c>
      <c r="C26" s="27" t="s">
        <v>132</v>
      </c>
      <c r="D26" s="28">
        <f>D27</f>
        <v>118.436851</v>
      </c>
      <c r="E26" s="28">
        <f t="shared" ref="E26:BP26" si="18">E27</f>
        <v>0</v>
      </c>
      <c r="F26" s="37">
        <f t="shared" si="18"/>
        <v>118.436851</v>
      </c>
      <c r="G26" s="28">
        <f t="shared" si="18"/>
        <v>6.12</v>
      </c>
      <c r="H26" s="28">
        <f t="shared" si="18"/>
        <v>0</v>
      </c>
      <c r="I26" s="28">
        <f t="shared" si="18"/>
        <v>18.361499999999999</v>
      </c>
      <c r="J26" s="28">
        <f t="shared" si="18"/>
        <v>0</v>
      </c>
      <c r="K26" s="56">
        <f t="shared" si="18"/>
        <v>279</v>
      </c>
      <c r="L26" s="28">
        <f t="shared" si="18"/>
        <v>0</v>
      </c>
      <c r="M26" s="28">
        <f t="shared" si="18"/>
        <v>13.293685</v>
      </c>
      <c r="N26" s="28">
        <f t="shared" si="18"/>
        <v>1.6600000000000001</v>
      </c>
      <c r="O26" s="28">
        <f t="shared" si="18"/>
        <v>0</v>
      </c>
      <c r="P26" s="28">
        <f t="shared" si="18"/>
        <v>2.2864999999999998</v>
      </c>
      <c r="Q26" s="28">
        <f t="shared" si="18"/>
        <v>0</v>
      </c>
      <c r="R26" s="56">
        <f t="shared" si="18"/>
        <v>86</v>
      </c>
      <c r="S26" s="28">
        <f t="shared" si="18"/>
        <v>0</v>
      </c>
      <c r="T26" s="28">
        <f t="shared" si="18"/>
        <v>28.359549999999999</v>
      </c>
      <c r="U26" s="28">
        <f t="shared" si="18"/>
        <v>0.16</v>
      </c>
      <c r="V26" s="28">
        <f t="shared" si="18"/>
        <v>0</v>
      </c>
      <c r="W26" s="28">
        <f t="shared" si="18"/>
        <v>5.25</v>
      </c>
      <c r="X26" s="28">
        <f t="shared" si="18"/>
        <v>0</v>
      </c>
      <c r="Y26" s="56">
        <f t="shared" si="18"/>
        <v>109</v>
      </c>
      <c r="Z26" s="28">
        <f t="shared" si="18"/>
        <v>0</v>
      </c>
      <c r="AA26" s="28">
        <f t="shared" si="18"/>
        <v>17.416363</v>
      </c>
      <c r="AB26" s="28">
        <f t="shared" si="18"/>
        <v>0.81</v>
      </c>
      <c r="AC26" s="28">
        <f t="shared" si="18"/>
        <v>0</v>
      </c>
      <c r="AD26" s="28">
        <f t="shared" si="18"/>
        <v>3.7709999999999999</v>
      </c>
      <c r="AE26" s="28">
        <f t="shared" si="18"/>
        <v>0</v>
      </c>
      <c r="AF26" s="56">
        <f t="shared" si="18"/>
        <v>37</v>
      </c>
      <c r="AG26" s="28">
        <f t="shared" si="18"/>
        <v>0</v>
      </c>
      <c r="AH26" s="37">
        <f t="shared" si="18"/>
        <v>59.367253000000005</v>
      </c>
      <c r="AI26" s="28">
        <f t="shared" si="18"/>
        <v>3.49</v>
      </c>
      <c r="AJ26" s="28">
        <f t="shared" si="18"/>
        <v>0</v>
      </c>
      <c r="AK26" s="28">
        <f t="shared" si="18"/>
        <v>7.0540000000000003</v>
      </c>
      <c r="AL26" s="28">
        <f t="shared" si="18"/>
        <v>0</v>
      </c>
      <c r="AM26" s="56">
        <f t="shared" si="18"/>
        <v>47</v>
      </c>
      <c r="AN26" s="28">
        <f t="shared" si="18"/>
        <v>0</v>
      </c>
      <c r="AO26" s="37">
        <f t="shared" si="18"/>
        <v>105.95421859999999</v>
      </c>
      <c r="AP26" s="28">
        <f t="shared" si="18"/>
        <v>4.53</v>
      </c>
      <c r="AQ26" s="28">
        <f t="shared" si="18"/>
        <v>0</v>
      </c>
      <c r="AR26" s="28">
        <f t="shared" si="18"/>
        <v>16.04</v>
      </c>
      <c r="AS26" s="28">
        <f t="shared" si="18"/>
        <v>0</v>
      </c>
      <c r="AT26" s="56">
        <f t="shared" si="18"/>
        <v>353</v>
      </c>
      <c r="AU26" s="28">
        <f t="shared" si="18"/>
        <v>0</v>
      </c>
      <c r="AV26" s="37">
        <f t="shared" si="18"/>
        <v>13.727391999999998</v>
      </c>
      <c r="AW26" s="28">
        <f t="shared" si="18"/>
        <v>1.6600000000000001</v>
      </c>
      <c r="AX26" s="28">
        <f t="shared" si="18"/>
        <v>0</v>
      </c>
      <c r="AY26" s="28">
        <f t="shared" si="18"/>
        <v>2.2866</v>
      </c>
      <c r="AZ26" s="28">
        <f t="shared" si="18"/>
        <v>0</v>
      </c>
      <c r="BA26" s="56">
        <f t="shared" si="18"/>
        <v>88</v>
      </c>
      <c r="BB26" s="28">
        <f t="shared" si="18"/>
        <v>0</v>
      </c>
      <c r="BC26" s="37">
        <f t="shared" si="18"/>
        <v>31.540213599999998</v>
      </c>
      <c r="BD26" s="28">
        <f t="shared" si="18"/>
        <v>0.16</v>
      </c>
      <c r="BE26" s="28">
        <f t="shared" si="18"/>
        <v>0</v>
      </c>
      <c r="BF26" s="28">
        <f t="shared" si="18"/>
        <v>5.0413999999999994</v>
      </c>
      <c r="BG26" s="28">
        <f t="shared" si="18"/>
        <v>0</v>
      </c>
      <c r="BH26" s="56">
        <f t="shared" si="18"/>
        <v>128</v>
      </c>
      <c r="BI26" s="28">
        <f t="shared" si="18"/>
        <v>0</v>
      </c>
      <c r="BJ26" s="37">
        <f t="shared" si="18"/>
        <v>60.686613000000001</v>
      </c>
      <c r="BK26" s="28">
        <f t="shared" si="18"/>
        <v>2.71</v>
      </c>
      <c r="BL26" s="28">
        <f t="shared" si="18"/>
        <v>0</v>
      </c>
      <c r="BM26" s="28">
        <f t="shared" si="18"/>
        <v>8.7119999999999997</v>
      </c>
      <c r="BN26" s="28">
        <f t="shared" si="18"/>
        <v>0</v>
      </c>
      <c r="BO26" s="56">
        <f t="shared" si="18"/>
        <v>137</v>
      </c>
      <c r="BP26" s="28">
        <f t="shared" si="18"/>
        <v>0</v>
      </c>
      <c r="BQ26" s="37">
        <f t="shared" ref="BQ26:BV26" si="19">BQ27</f>
        <v>0</v>
      </c>
      <c r="BR26" s="28">
        <f t="shared" si="19"/>
        <v>0</v>
      </c>
      <c r="BS26" s="28">
        <f t="shared" si="19"/>
        <v>0</v>
      </c>
      <c r="BT26" s="28">
        <f t="shared" si="19"/>
        <v>0</v>
      </c>
      <c r="BU26" s="28">
        <f t="shared" si="19"/>
        <v>0</v>
      </c>
      <c r="BV26" s="56">
        <f t="shared" si="19"/>
        <v>0</v>
      </c>
      <c r="BW26" s="28">
        <f t="shared" si="9"/>
        <v>0</v>
      </c>
      <c r="BX26" s="38">
        <v>0</v>
      </c>
      <c r="BY26" s="28">
        <f t="shared" si="3"/>
        <v>46.884620599999991</v>
      </c>
      <c r="BZ26" s="38">
        <f t="shared" si="4"/>
        <v>79.37182948155494</v>
      </c>
      <c r="CA26" s="83" t="s">
        <v>126</v>
      </c>
    </row>
    <row r="27" spans="1:79" ht="31.5" x14ac:dyDescent="0.2">
      <c r="A27" s="21" t="s">
        <v>147</v>
      </c>
      <c r="B27" s="40" t="s">
        <v>148</v>
      </c>
      <c r="C27" s="27" t="s">
        <v>132</v>
      </c>
      <c r="D27" s="28">
        <f t="shared" ref="D27:D30" si="20">F27</f>
        <v>118.436851</v>
      </c>
      <c r="E27" s="37">
        <v>0</v>
      </c>
      <c r="F27" s="29">
        <f t="shared" ref="F27:G33" si="21">M27+T27+AA27+AH27</f>
        <v>118.436851</v>
      </c>
      <c r="G27" s="29">
        <f t="shared" si="21"/>
        <v>6.12</v>
      </c>
      <c r="H27" s="30">
        <f t="shared" ref="H27:J33" si="22">O27+V27+AC27+AJ27</f>
        <v>0</v>
      </c>
      <c r="I27" s="29">
        <f t="shared" si="22"/>
        <v>18.361499999999999</v>
      </c>
      <c r="J27" s="31">
        <f t="shared" si="22"/>
        <v>0</v>
      </c>
      <c r="K27" s="32">
        <f t="shared" ref="K27:K33" si="23">R27+Y27+AF27+AM27</f>
        <v>279</v>
      </c>
      <c r="L27" s="37">
        <f>SUM(L28:L30)</f>
        <v>0</v>
      </c>
      <c r="M27" s="37">
        <f t="shared" ref="M27:AM27" si="24">SUM(M28:M30)</f>
        <v>13.293685</v>
      </c>
      <c r="N27" s="37">
        <f t="shared" si="24"/>
        <v>1.6600000000000001</v>
      </c>
      <c r="O27" s="37">
        <f t="shared" si="24"/>
        <v>0</v>
      </c>
      <c r="P27" s="37">
        <f t="shared" si="24"/>
        <v>2.2864999999999998</v>
      </c>
      <c r="Q27" s="37">
        <f t="shared" si="24"/>
        <v>0</v>
      </c>
      <c r="R27" s="36">
        <f t="shared" si="24"/>
        <v>86</v>
      </c>
      <c r="S27" s="37">
        <f t="shared" si="24"/>
        <v>0</v>
      </c>
      <c r="T27" s="37">
        <f t="shared" si="24"/>
        <v>28.359549999999999</v>
      </c>
      <c r="U27" s="37">
        <f t="shared" si="24"/>
        <v>0.16</v>
      </c>
      <c r="V27" s="37">
        <f t="shared" si="24"/>
        <v>0</v>
      </c>
      <c r="W27" s="37">
        <f t="shared" si="24"/>
        <v>5.25</v>
      </c>
      <c r="X27" s="37">
        <f t="shared" si="24"/>
        <v>0</v>
      </c>
      <c r="Y27" s="36">
        <f t="shared" si="24"/>
        <v>109</v>
      </c>
      <c r="Z27" s="37">
        <f t="shared" si="24"/>
        <v>0</v>
      </c>
      <c r="AA27" s="37">
        <f t="shared" si="24"/>
        <v>17.416363</v>
      </c>
      <c r="AB27" s="37">
        <f t="shared" si="24"/>
        <v>0.81</v>
      </c>
      <c r="AC27" s="37">
        <f t="shared" si="24"/>
        <v>0</v>
      </c>
      <c r="AD27" s="37">
        <f t="shared" si="24"/>
        <v>3.7709999999999999</v>
      </c>
      <c r="AE27" s="37">
        <f t="shared" si="24"/>
        <v>0</v>
      </c>
      <c r="AF27" s="36">
        <f t="shared" si="24"/>
        <v>37</v>
      </c>
      <c r="AG27" s="37">
        <f t="shared" si="24"/>
        <v>0</v>
      </c>
      <c r="AH27" s="37">
        <f t="shared" si="24"/>
        <v>59.367253000000005</v>
      </c>
      <c r="AI27" s="37">
        <f t="shared" si="24"/>
        <v>3.49</v>
      </c>
      <c r="AJ27" s="37">
        <f t="shared" si="24"/>
        <v>0</v>
      </c>
      <c r="AK27" s="37">
        <f t="shared" si="24"/>
        <v>7.0540000000000003</v>
      </c>
      <c r="AL27" s="37">
        <f t="shared" si="24"/>
        <v>0</v>
      </c>
      <c r="AM27" s="36">
        <f t="shared" si="24"/>
        <v>47</v>
      </c>
      <c r="AN27" s="28">
        <v>0</v>
      </c>
      <c r="AO27" s="37">
        <f t="shared" ref="AO27:AO32" si="25">AV27+BC27+BJ27+BQ27</f>
        <v>105.95421859999999</v>
      </c>
      <c r="AP27" s="28">
        <f t="shared" ref="AP27:AP32" si="26">AW27+BD27+BK27+BR27</f>
        <v>4.53</v>
      </c>
      <c r="AQ27" s="28">
        <f t="shared" ref="AQ27:AQ32" si="27">AX27+BE27+BL27+BS27</f>
        <v>0</v>
      </c>
      <c r="AR27" s="28">
        <f t="shared" ref="AR27:AR32" si="28">AY27+BF27+BM27+BT27</f>
        <v>16.04</v>
      </c>
      <c r="AS27" s="28">
        <f t="shared" ref="AS27:AS32" si="29">AZ27+BG27+BN27+BU27</f>
        <v>0</v>
      </c>
      <c r="AT27" s="36">
        <f t="shared" ref="AT27:AT32" si="30">BA27+BH27+BO27+BV27</f>
        <v>353</v>
      </c>
      <c r="AU27" s="37">
        <f t="shared" ref="AU27:BV27" si="31">SUM(AU28:AU30)</f>
        <v>0</v>
      </c>
      <c r="AV27" s="37">
        <f t="shared" si="31"/>
        <v>13.727391999999998</v>
      </c>
      <c r="AW27" s="37">
        <f t="shared" si="31"/>
        <v>1.6600000000000001</v>
      </c>
      <c r="AX27" s="37">
        <f t="shared" si="31"/>
        <v>0</v>
      </c>
      <c r="AY27" s="37">
        <f t="shared" si="31"/>
        <v>2.2866</v>
      </c>
      <c r="AZ27" s="37">
        <f t="shared" si="31"/>
        <v>0</v>
      </c>
      <c r="BA27" s="36">
        <f t="shared" si="31"/>
        <v>88</v>
      </c>
      <c r="BB27" s="37">
        <f t="shared" si="31"/>
        <v>0</v>
      </c>
      <c r="BC27" s="37">
        <f t="shared" si="31"/>
        <v>31.540213599999998</v>
      </c>
      <c r="BD27" s="37">
        <f t="shared" si="31"/>
        <v>0.16</v>
      </c>
      <c r="BE27" s="37">
        <f t="shared" si="31"/>
        <v>0</v>
      </c>
      <c r="BF27" s="37">
        <f t="shared" si="31"/>
        <v>5.0413999999999994</v>
      </c>
      <c r="BG27" s="37">
        <f t="shared" si="31"/>
        <v>0</v>
      </c>
      <c r="BH27" s="36">
        <f t="shared" si="31"/>
        <v>128</v>
      </c>
      <c r="BI27" s="37">
        <f t="shared" si="31"/>
        <v>0</v>
      </c>
      <c r="BJ27" s="37">
        <f t="shared" si="31"/>
        <v>60.686613000000001</v>
      </c>
      <c r="BK27" s="37">
        <f t="shared" si="31"/>
        <v>2.71</v>
      </c>
      <c r="BL27" s="37">
        <f t="shared" si="31"/>
        <v>0</v>
      </c>
      <c r="BM27" s="37">
        <f t="shared" si="31"/>
        <v>8.7119999999999997</v>
      </c>
      <c r="BN27" s="37">
        <f t="shared" si="31"/>
        <v>0</v>
      </c>
      <c r="BO27" s="36">
        <f t="shared" si="31"/>
        <v>137</v>
      </c>
      <c r="BP27" s="37">
        <f t="shared" si="31"/>
        <v>0</v>
      </c>
      <c r="BQ27" s="37">
        <f t="shared" si="31"/>
        <v>0</v>
      </c>
      <c r="BR27" s="37">
        <f t="shared" si="31"/>
        <v>0</v>
      </c>
      <c r="BS27" s="37">
        <f t="shared" si="31"/>
        <v>0</v>
      </c>
      <c r="BT27" s="37">
        <f t="shared" si="31"/>
        <v>0</v>
      </c>
      <c r="BU27" s="37">
        <f t="shared" si="31"/>
        <v>0</v>
      </c>
      <c r="BV27" s="36">
        <f t="shared" si="31"/>
        <v>0</v>
      </c>
      <c r="BW27" s="28">
        <f t="shared" si="9"/>
        <v>0</v>
      </c>
      <c r="BX27" s="38">
        <v>0</v>
      </c>
      <c r="BY27" s="28">
        <f t="shared" si="3"/>
        <v>46.884620599999991</v>
      </c>
      <c r="BZ27" s="38">
        <f t="shared" si="4"/>
        <v>79.37182948155494</v>
      </c>
      <c r="CA27" s="84" t="s">
        <v>126</v>
      </c>
    </row>
    <row r="28" spans="1:79" s="5" customFormat="1" ht="42" x14ac:dyDescent="0.15">
      <c r="A28" s="21" t="s">
        <v>149</v>
      </c>
      <c r="B28" s="40" t="s">
        <v>150</v>
      </c>
      <c r="C28" s="27" t="s">
        <v>132</v>
      </c>
      <c r="D28" s="28">
        <f t="shared" si="20"/>
        <v>18.149670999999998</v>
      </c>
      <c r="E28" s="37">
        <v>0</v>
      </c>
      <c r="F28" s="29">
        <f t="shared" si="21"/>
        <v>18.149670999999998</v>
      </c>
      <c r="G28" s="29">
        <f t="shared" si="21"/>
        <v>0.32</v>
      </c>
      <c r="H28" s="30">
        <f t="shared" si="22"/>
        <v>0</v>
      </c>
      <c r="I28" s="29">
        <f t="shared" si="22"/>
        <v>6.0534999999999997</v>
      </c>
      <c r="J28" s="31">
        <f t="shared" si="22"/>
        <v>0</v>
      </c>
      <c r="K28" s="32">
        <f t="shared" si="23"/>
        <v>229</v>
      </c>
      <c r="L28" s="37">
        <v>0</v>
      </c>
      <c r="M28" s="91">
        <v>5.8117830000000001</v>
      </c>
      <c r="N28" s="37">
        <v>0</v>
      </c>
      <c r="O28" s="37">
        <v>0</v>
      </c>
      <c r="P28" s="37">
        <v>1.6325000000000001</v>
      </c>
      <c r="Q28" s="37">
        <v>0</v>
      </c>
      <c r="R28" s="35">
        <v>73</v>
      </c>
      <c r="S28" s="37">
        <v>0</v>
      </c>
      <c r="T28" s="37">
        <v>9.7072579999999995</v>
      </c>
      <c r="U28" s="37">
        <v>0</v>
      </c>
      <c r="V28" s="37">
        <v>0</v>
      </c>
      <c r="W28" s="37">
        <v>2.375</v>
      </c>
      <c r="X28" s="37">
        <v>0</v>
      </c>
      <c r="Y28" s="35">
        <v>96</v>
      </c>
      <c r="Z28" s="37">
        <f>SUM(Z29:Z33)</f>
        <v>0</v>
      </c>
      <c r="AA28" s="37">
        <v>1.2849999999999999</v>
      </c>
      <c r="AB28" s="37">
        <v>0.16</v>
      </c>
      <c r="AC28" s="37">
        <v>0</v>
      </c>
      <c r="AD28" s="37">
        <v>0.89600000000000002</v>
      </c>
      <c r="AE28" s="37">
        <v>0</v>
      </c>
      <c r="AF28" s="35">
        <v>30</v>
      </c>
      <c r="AG28" s="37">
        <f>SUM(AG29:AG33)</f>
        <v>0</v>
      </c>
      <c r="AH28" s="37">
        <v>1.3456300000000001</v>
      </c>
      <c r="AI28" s="37">
        <v>0.16</v>
      </c>
      <c r="AJ28" s="37">
        <v>0</v>
      </c>
      <c r="AK28" s="37">
        <v>1.1499999999999999</v>
      </c>
      <c r="AL28" s="37">
        <v>0</v>
      </c>
      <c r="AM28" s="35">
        <v>30</v>
      </c>
      <c r="AN28" s="28">
        <v>0</v>
      </c>
      <c r="AO28" s="37">
        <f t="shared" si="25"/>
        <v>27.2715043</v>
      </c>
      <c r="AP28" s="28">
        <f t="shared" si="26"/>
        <v>0</v>
      </c>
      <c r="AQ28" s="28">
        <f t="shared" si="27"/>
        <v>0</v>
      </c>
      <c r="AR28" s="28">
        <f t="shared" si="28"/>
        <v>8.339500000000001</v>
      </c>
      <c r="AS28" s="28">
        <f t="shared" si="29"/>
        <v>0</v>
      </c>
      <c r="AT28" s="36">
        <f t="shared" si="30"/>
        <v>286</v>
      </c>
      <c r="AU28" s="37">
        <v>0</v>
      </c>
      <c r="AV28" s="37">
        <v>5.8117830000000001</v>
      </c>
      <c r="AW28" s="37">
        <v>0</v>
      </c>
      <c r="AX28" s="37">
        <v>0</v>
      </c>
      <c r="AY28" s="37">
        <v>1.6325000000000001</v>
      </c>
      <c r="AZ28" s="37">
        <v>0</v>
      </c>
      <c r="BA28" s="35">
        <v>73</v>
      </c>
      <c r="BB28" s="37">
        <v>0</v>
      </c>
      <c r="BC28" s="37">
        <v>9.7336623000000007</v>
      </c>
      <c r="BD28" s="37">
        <v>0</v>
      </c>
      <c r="BE28" s="37">
        <v>0</v>
      </c>
      <c r="BF28" s="37">
        <v>2.6779999999999999</v>
      </c>
      <c r="BG28" s="37">
        <v>0</v>
      </c>
      <c r="BH28" s="35">
        <v>111</v>
      </c>
      <c r="BI28" s="37">
        <f>SUM(BI29:BI33)</f>
        <v>0</v>
      </c>
      <c r="BJ28" s="37">
        <v>11.726058999999999</v>
      </c>
      <c r="BK28" s="37">
        <v>0</v>
      </c>
      <c r="BL28" s="37">
        <v>0</v>
      </c>
      <c r="BM28" s="37">
        <v>4.0289999999999999</v>
      </c>
      <c r="BN28" s="37">
        <v>0</v>
      </c>
      <c r="BO28" s="35">
        <v>102</v>
      </c>
      <c r="BP28" s="37">
        <f>SUM(BP29:BP33)</f>
        <v>0</v>
      </c>
      <c r="BQ28" s="37">
        <v>0</v>
      </c>
      <c r="BR28" s="37">
        <v>0</v>
      </c>
      <c r="BS28" s="37">
        <v>0</v>
      </c>
      <c r="BT28" s="37">
        <v>0</v>
      </c>
      <c r="BU28" s="37">
        <v>0</v>
      </c>
      <c r="BV28" s="35">
        <v>0</v>
      </c>
      <c r="BW28" s="28">
        <f t="shared" si="9"/>
        <v>0</v>
      </c>
      <c r="BX28" s="38">
        <v>0</v>
      </c>
      <c r="BY28" s="28">
        <f t="shared" si="3"/>
        <v>10.467463299999999</v>
      </c>
      <c r="BZ28" s="38">
        <f t="shared" si="4"/>
        <v>62.29134587329321</v>
      </c>
      <c r="CA28" s="84" t="s">
        <v>126</v>
      </c>
    </row>
    <row r="29" spans="1:79" s="5" customFormat="1" ht="42" x14ac:dyDescent="0.15">
      <c r="A29" s="21" t="s">
        <v>151</v>
      </c>
      <c r="B29" s="40" t="s">
        <v>152</v>
      </c>
      <c r="C29" s="27" t="s">
        <v>132</v>
      </c>
      <c r="D29" s="28">
        <f t="shared" si="20"/>
        <v>55.459412</v>
      </c>
      <c r="E29" s="37">
        <v>0</v>
      </c>
      <c r="F29" s="29">
        <f t="shared" si="21"/>
        <v>55.459412</v>
      </c>
      <c r="G29" s="29">
        <f t="shared" si="21"/>
        <v>2.02</v>
      </c>
      <c r="H29" s="30">
        <f t="shared" si="22"/>
        <v>0</v>
      </c>
      <c r="I29" s="29">
        <f t="shared" si="22"/>
        <v>9.0839999999999996</v>
      </c>
      <c r="J29" s="31">
        <f t="shared" si="22"/>
        <v>0</v>
      </c>
      <c r="K29" s="32">
        <f t="shared" si="23"/>
        <v>35</v>
      </c>
      <c r="L29" s="37">
        <v>0</v>
      </c>
      <c r="M29" s="91">
        <v>1.4547570000000001</v>
      </c>
      <c r="N29" s="37">
        <v>0.4</v>
      </c>
      <c r="O29" s="37">
        <v>0</v>
      </c>
      <c r="P29" s="37">
        <v>0.45900000000000002</v>
      </c>
      <c r="Q29" s="37">
        <v>0</v>
      </c>
      <c r="R29" s="35">
        <v>8</v>
      </c>
      <c r="S29" s="37">
        <v>0</v>
      </c>
      <c r="T29" s="37">
        <v>18.652291999999999</v>
      </c>
      <c r="U29" s="37">
        <v>0.16</v>
      </c>
      <c r="V29" s="37">
        <v>0</v>
      </c>
      <c r="W29" s="37">
        <v>2.875</v>
      </c>
      <c r="X29" s="37">
        <v>0</v>
      </c>
      <c r="Y29" s="35">
        <v>13</v>
      </c>
      <c r="Z29" s="37">
        <f>SUM(Z30:Z33)</f>
        <v>0</v>
      </c>
      <c r="AA29" s="37">
        <v>16.131363</v>
      </c>
      <c r="AB29" s="37">
        <v>0.65</v>
      </c>
      <c r="AC29" s="37">
        <v>0</v>
      </c>
      <c r="AD29" s="37">
        <v>2.875</v>
      </c>
      <c r="AE29" s="37">
        <v>0</v>
      </c>
      <c r="AF29" s="35">
        <v>7</v>
      </c>
      <c r="AG29" s="37">
        <f>SUM(AG30:AG33)</f>
        <v>0</v>
      </c>
      <c r="AH29" s="37">
        <v>19.221</v>
      </c>
      <c r="AI29" s="37">
        <v>0.81</v>
      </c>
      <c r="AJ29" s="37">
        <v>0</v>
      </c>
      <c r="AK29" s="37">
        <v>2.875</v>
      </c>
      <c r="AL29" s="37">
        <v>0</v>
      </c>
      <c r="AM29" s="35">
        <v>7</v>
      </c>
      <c r="AN29" s="28">
        <v>0</v>
      </c>
      <c r="AO29" s="37">
        <f t="shared" si="25"/>
        <v>35.276169299999999</v>
      </c>
      <c r="AP29" s="28">
        <f t="shared" si="26"/>
        <v>1.21</v>
      </c>
      <c r="AQ29" s="28">
        <f t="shared" si="27"/>
        <v>0</v>
      </c>
      <c r="AR29" s="28">
        <f t="shared" si="28"/>
        <v>5.1891999999999996</v>
      </c>
      <c r="AS29" s="28">
        <f t="shared" si="29"/>
        <v>0</v>
      </c>
      <c r="AT29" s="36">
        <f t="shared" si="30"/>
        <v>58</v>
      </c>
      <c r="AU29" s="37">
        <v>0</v>
      </c>
      <c r="AV29" s="37">
        <v>1.4547570000000001</v>
      </c>
      <c r="AW29" s="37">
        <v>0.4</v>
      </c>
      <c r="AX29" s="37">
        <v>0</v>
      </c>
      <c r="AY29" s="37">
        <v>0.45900000000000002</v>
      </c>
      <c r="AZ29" s="37">
        <v>0</v>
      </c>
      <c r="BA29" s="35">
        <v>8</v>
      </c>
      <c r="BB29" s="37">
        <v>0</v>
      </c>
      <c r="BC29" s="37">
        <v>18.700957299999999</v>
      </c>
      <c r="BD29" s="37">
        <v>0.16</v>
      </c>
      <c r="BE29" s="37">
        <v>0</v>
      </c>
      <c r="BF29" s="37">
        <v>2.1456</v>
      </c>
      <c r="BG29" s="37">
        <v>0</v>
      </c>
      <c r="BH29" s="35">
        <v>15</v>
      </c>
      <c r="BI29" s="37">
        <f>SUM(BI30:BI33)</f>
        <v>0</v>
      </c>
      <c r="BJ29" s="37">
        <v>15.120455</v>
      </c>
      <c r="BK29" s="37">
        <v>0.65</v>
      </c>
      <c r="BL29" s="37">
        <v>0</v>
      </c>
      <c r="BM29" s="37">
        <v>2.5846</v>
      </c>
      <c r="BN29" s="37">
        <v>0</v>
      </c>
      <c r="BO29" s="35">
        <v>35</v>
      </c>
      <c r="BP29" s="37">
        <f>SUM(BP30:BP33)</f>
        <v>0</v>
      </c>
      <c r="BQ29" s="37">
        <v>0</v>
      </c>
      <c r="BR29" s="37">
        <v>0</v>
      </c>
      <c r="BS29" s="37">
        <v>0</v>
      </c>
      <c r="BT29" s="37">
        <v>0</v>
      </c>
      <c r="BU29" s="37">
        <v>0</v>
      </c>
      <c r="BV29" s="35">
        <v>0</v>
      </c>
      <c r="BW29" s="28">
        <f t="shared" si="9"/>
        <v>0</v>
      </c>
      <c r="BX29" s="38">
        <v>0</v>
      </c>
      <c r="BY29" s="28">
        <f t="shared" si="3"/>
        <v>-0.96224270000000089</v>
      </c>
      <c r="BZ29" s="38">
        <f t="shared" si="4"/>
        <v>-2.6553114413512406</v>
      </c>
      <c r="CA29" s="84" t="s">
        <v>126</v>
      </c>
    </row>
    <row r="30" spans="1:79" s="5" customFormat="1" ht="31.5" x14ac:dyDescent="0.15">
      <c r="A30" s="21" t="s">
        <v>153</v>
      </c>
      <c r="B30" s="40" t="s">
        <v>154</v>
      </c>
      <c r="C30" s="27" t="s">
        <v>132</v>
      </c>
      <c r="D30" s="28">
        <f t="shared" si="20"/>
        <v>44.827767999999999</v>
      </c>
      <c r="E30" s="37">
        <v>0</v>
      </c>
      <c r="F30" s="29">
        <f t="shared" si="21"/>
        <v>44.827767999999999</v>
      </c>
      <c r="G30" s="29">
        <f t="shared" si="21"/>
        <v>3.7800000000000002</v>
      </c>
      <c r="H30" s="30">
        <f t="shared" si="22"/>
        <v>0</v>
      </c>
      <c r="I30" s="29">
        <f t="shared" si="22"/>
        <v>3.2239999999999998</v>
      </c>
      <c r="J30" s="31">
        <f t="shared" si="22"/>
        <v>0</v>
      </c>
      <c r="K30" s="32">
        <f t="shared" si="23"/>
        <v>15</v>
      </c>
      <c r="L30" s="37">
        <f>SUM(L31:L59)</f>
        <v>0</v>
      </c>
      <c r="M30" s="37">
        <f>SUM(M31:M59)</f>
        <v>6.027145</v>
      </c>
      <c r="N30" s="37">
        <f>SUM(N31:N59)</f>
        <v>1.26</v>
      </c>
      <c r="O30" s="37">
        <f>SUM(O31:O59)</f>
        <v>0</v>
      </c>
      <c r="P30" s="37">
        <f>SUM(P31:P59)</f>
        <v>0.19500000000000001</v>
      </c>
      <c r="Q30" s="37">
        <f>SUM(Q31:Q59)</f>
        <v>0</v>
      </c>
      <c r="R30" s="36">
        <f>SUM(R31:R59)</f>
        <v>5</v>
      </c>
      <c r="S30" s="37">
        <f>SUM(S31:S59)</f>
        <v>0</v>
      </c>
      <c r="T30" s="37">
        <f>SUM(T31:T59)</f>
        <v>0</v>
      </c>
      <c r="U30" s="37">
        <f>SUM(U31:U59)</f>
        <v>0</v>
      </c>
      <c r="V30" s="37">
        <f>SUM(V31:V59)</f>
        <v>0</v>
      </c>
      <c r="W30" s="37">
        <f>SUM(W31:W59)</f>
        <v>0</v>
      </c>
      <c r="X30" s="37">
        <f>SUM(X31:X59)</f>
        <v>0</v>
      </c>
      <c r="Y30" s="36">
        <f>SUM(Y31:Y59)</f>
        <v>0</v>
      </c>
      <c r="Z30" s="37">
        <f>SUM(Z31:Z59)</f>
        <v>0</v>
      </c>
      <c r="AA30" s="37">
        <f>SUM(AA31:AA59)</f>
        <v>0</v>
      </c>
      <c r="AB30" s="37">
        <f>SUM(AB31:AB59)</f>
        <v>0</v>
      </c>
      <c r="AC30" s="37">
        <f>SUM(AC31:AC59)</f>
        <v>0</v>
      </c>
      <c r="AD30" s="37">
        <f>SUM(AD31:AD59)</f>
        <v>0</v>
      </c>
      <c r="AE30" s="37">
        <f>SUM(AE31:AE59)</f>
        <v>0</v>
      </c>
      <c r="AF30" s="36">
        <f>SUM(AF31:AF59)</f>
        <v>0</v>
      </c>
      <c r="AG30" s="37">
        <f>SUM(AG31:AG59)</f>
        <v>0</v>
      </c>
      <c r="AH30" s="37">
        <f>SUM(AH31:AH59)</f>
        <v>38.800623000000002</v>
      </c>
      <c r="AI30" s="37">
        <f>SUM(AI31:AI59)</f>
        <v>2.52</v>
      </c>
      <c r="AJ30" s="37">
        <f>SUM(AJ31:AJ59)</f>
        <v>0</v>
      </c>
      <c r="AK30" s="37">
        <f>SUM(AK31:AK59)</f>
        <v>3.0289999999999999</v>
      </c>
      <c r="AL30" s="37">
        <f>SUM(AL31:AL59)</f>
        <v>0</v>
      </c>
      <c r="AM30" s="36">
        <f>SUM(AM31:AM59)</f>
        <v>10</v>
      </c>
      <c r="AN30" s="28">
        <v>0</v>
      </c>
      <c r="AO30" s="37">
        <f t="shared" si="25"/>
        <v>43.406545000000001</v>
      </c>
      <c r="AP30" s="28">
        <f t="shared" si="26"/>
        <v>3.3200000000000003</v>
      </c>
      <c r="AQ30" s="28">
        <f t="shared" si="27"/>
        <v>0</v>
      </c>
      <c r="AR30" s="28">
        <f t="shared" si="28"/>
        <v>2.5113000000000003</v>
      </c>
      <c r="AS30" s="28">
        <f t="shared" si="29"/>
        <v>0</v>
      </c>
      <c r="AT30" s="36">
        <f t="shared" si="30"/>
        <v>9</v>
      </c>
      <c r="AU30" s="37">
        <f>SUM(AU31:AU59)</f>
        <v>0</v>
      </c>
      <c r="AV30" s="37">
        <f>SUM(AV31:AV59)</f>
        <v>6.4608519999999992</v>
      </c>
      <c r="AW30" s="37">
        <f>SUM(AW31:AW59)</f>
        <v>1.26</v>
      </c>
      <c r="AX30" s="37">
        <f>SUM(AX31:AX59)</f>
        <v>0</v>
      </c>
      <c r="AY30" s="37">
        <f>SUM(AY31:AY59)</f>
        <v>0.1951</v>
      </c>
      <c r="AZ30" s="37">
        <f>SUM(AZ31:AZ59)</f>
        <v>0</v>
      </c>
      <c r="BA30" s="36">
        <f>SUM(BA31:BA59)</f>
        <v>7</v>
      </c>
      <c r="BB30" s="37">
        <f>SUM(BB31:BB59)</f>
        <v>0</v>
      </c>
      <c r="BC30" s="37">
        <f>SUM(BC31:BC59)</f>
        <v>3.105594</v>
      </c>
      <c r="BD30" s="37">
        <f>SUM(BD31:BD59)</f>
        <v>0</v>
      </c>
      <c r="BE30" s="37">
        <f>SUM(BE31:BE59)</f>
        <v>0</v>
      </c>
      <c r="BF30" s="37">
        <f>SUM(BF31:BF59)</f>
        <v>0.21779999999999999</v>
      </c>
      <c r="BG30" s="37">
        <f>SUM(BG31:BG59)</f>
        <v>0</v>
      </c>
      <c r="BH30" s="36">
        <f>SUM(BH31:BH59)</f>
        <v>2</v>
      </c>
      <c r="BI30" s="37">
        <f>SUM(BI31:BI59)</f>
        <v>0</v>
      </c>
      <c r="BJ30" s="37">
        <f>SUM(BJ31:BJ59)</f>
        <v>33.840099000000002</v>
      </c>
      <c r="BK30" s="37">
        <f>SUM(BK31:BK59)</f>
        <v>2.06</v>
      </c>
      <c r="BL30" s="37">
        <f>SUM(BL31:BL59)</f>
        <v>0</v>
      </c>
      <c r="BM30" s="37">
        <f>SUM(BM31:BM59)</f>
        <v>2.0984000000000003</v>
      </c>
      <c r="BN30" s="37">
        <f>SUM(BN31:BN59)</f>
        <v>0</v>
      </c>
      <c r="BO30" s="36">
        <f>SUM(BO31:BO59)</f>
        <v>0</v>
      </c>
      <c r="BP30" s="37">
        <f>SUM(BP31:BP59)</f>
        <v>0</v>
      </c>
      <c r="BQ30" s="37">
        <f>SUM(BQ31:BQ59)</f>
        <v>0</v>
      </c>
      <c r="BR30" s="37">
        <f>SUM(BR31:BR59)</f>
        <v>0</v>
      </c>
      <c r="BS30" s="37">
        <f>SUM(BS31:BS59)</f>
        <v>0</v>
      </c>
      <c r="BT30" s="37">
        <f>SUM(BT31:BT59)</f>
        <v>0</v>
      </c>
      <c r="BU30" s="37">
        <f>SUM(BU31:BU59)</f>
        <v>0</v>
      </c>
      <c r="BV30" s="36">
        <f>SUM(BV31:BV59)</f>
        <v>0</v>
      </c>
      <c r="BW30" s="28">
        <f t="shared" si="9"/>
        <v>0</v>
      </c>
      <c r="BX30" s="38">
        <v>0</v>
      </c>
      <c r="BY30" s="28">
        <f>AO30-M30-T30-AA30</f>
        <v>37.379400000000004</v>
      </c>
      <c r="BZ30" s="38">
        <f t="shared" si="4"/>
        <v>620.18418339031177</v>
      </c>
      <c r="CA30" s="84" t="s">
        <v>126</v>
      </c>
    </row>
    <row r="31" spans="1:79" ht="56.25" x14ac:dyDescent="0.2">
      <c r="A31" s="22" t="s">
        <v>153</v>
      </c>
      <c r="B31" s="94" t="s">
        <v>219</v>
      </c>
      <c r="C31" s="41" t="s">
        <v>155</v>
      </c>
      <c r="D31" s="42">
        <v>2.5999999999999999E-2</v>
      </c>
      <c r="E31" s="58">
        <v>0</v>
      </c>
      <c r="F31" s="43">
        <f t="shared" si="21"/>
        <v>0</v>
      </c>
      <c r="G31" s="43">
        <f t="shared" si="21"/>
        <v>0</v>
      </c>
      <c r="H31" s="61">
        <f t="shared" si="22"/>
        <v>0</v>
      </c>
      <c r="I31" s="43">
        <f t="shared" si="22"/>
        <v>0</v>
      </c>
      <c r="J31" s="44">
        <f t="shared" si="22"/>
        <v>0</v>
      </c>
      <c r="K31" s="45">
        <f t="shared" si="23"/>
        <v>0</v>
      </c>
      <c r="L31" s="58">
        <v>0</v>
      </c>
      <c r="M31" s="58">
        <v>0</v>
      </c>
      <c r="N31" s="58">
        <v>0</v>
      </c>
      <c r="O31" s="58">
        <v>0</v>
      </c>
      <c r="P31" s="58">
        <v>0</v>
      </c>
      <c r="Q31" s="58">
        <v>0</v>
      </c>
      <c r="R31" s="50">
        <v>0</v>
      </c>
      <c r="S31" s="58">
        <v>0</v>
      </c>
      <c r="T31" s="58">
        <v>0</v>
      </c>
      <c r="U31" s="58">
        <v>0</v>
      </c>
      <c r="V31" s="58">
        <v>0</v>
      </c>
      <c r="W31" s="58">
        <v>0</v>
      </c>
      <c r="X31" s="58">
        <v>0</v>
      </c>
      <c r="Y31" s="50">
        <v>0</v>
      </c>
      <c r="Z31" s="58">
        <v>0</v>
      </c>
      <c r="AA31" s="58">
        <v>0</v>
      </c>
      <c r="AB31" s="58">
        <v>0</v>
      </c>
      <c r="AC31" s="58">
        <v>0</v>
      </c>
      <c r="AD31" s="58">
        <v>0</v>
      </c>
      <c r="AE31" s="58">
        <v>0</v>
      </c>
      <c r="AF31" s="50">
        <v>0</v>
      </c>
      <c r="AG31" s="58">
        <v>0</v>
      </c>
      <c r="AH31" s="58">
        <v>0</v>
      </c>
      <c r="AI31" s="58">
        <v>0</v>
      </c>
      <c r="AJ31" s="58">
        <v>0</v>
      </c>
      <c r="AK31" s="58">
        <v>0</v>
      </c>
      <c r="AL31" s="58">
        <v>0</v>
      </c>
      <c r="AM31" s="50">
        <v>0</v>
      </c>
      <c r="AN31" s="42">
        <v>0</v>
      </c>
      <c r="AO31" s="58">
        <f t="shared" si="25"/>
        <v>0</v>
      </c>
      <c r="AP31" s="42">
        <f t="shared" si="26"/>
        <v>0</v>
      </c>
      <c r="AQ31" s="42">
        <f t="shared" si="27"/>
        <v>0</v>
      </c>
      <c r="AR31" s="42">
        <f t="shared" si="28"/>
        <v>0</v>
      </c>
      <c r="AS31" s="42">
        <f t="shared" si="29"/>
        <v>0</v>
      </c>
      <c r="AT31" s="50">
        <f t="shared" si="30"/>
        <v>0</v>
      </c>
      <c r="AU31" s="58">
        <v>0</v>
      </c>
      <c r="AV31" s="58">
        <v>0</v>
      </c>
      <c r="AW31" s="58">
        <v>0</v>
      </c>
      <c r="AX31" s="58">
        <v>0</v>
      </c>
      <c r="AY31" s="58">
        <v>0</v>
      </c>
      <c r="AZ31" s="58">
        <v>0</v>
      </c>
      <c r="BA31" s="50">
        <v>0</v>
      </c>
      <c r="BB31" s="58">
        <v>0</v>
      </c>
      <c r="BC31" s="58">
        <v>0</v>
      </c>
      <c r="BD31" s="58">
        <v>0</v>
      </c>
      <c r="BE31" s="58">
        <v>0</v>
      </c>
      <c r="BF31" s="58">
        <v>0</v>
      </c>
      <c r="BG31" s="58">
        <v>0</v>
      </c>
      <c r="BH31" s="50">
        <v>0</v>
      </c>
      <c r="BI31" s="58">
        <v>0</v>
      </c>
      <c r="BJ31" s="58">
        <v>0</v>
      </c>
      <c r="BK31" s="58">
        <v>0</v>
      </c>
      <c r="BL31" s="58">
        <v>0</v>
      </c>
      <c r="BM31" s="58">
        <v>0</v>
      </c>
      <c r="BN31" s="58">
        <v>0</v>
      </c>
      <c r="BO31" s="50">
        <v>0</v>
      </c>
      <c r="BP31" s="58">
        <v>0</v>
      </c>
      <c r="BQ31" s="92">
        <v>0</v>
      </c>
      <c r="BR31" s="58">
        <v>0</v>
      </c>
      <c r="BS31" s="58">
        <v>0</v>
      </c>
      <c r="BT31" s="58">
        <v>0</v>
      </c>
      <c r="BU31" s="58">
        <v>0</v>
      </c>
      <c r="BV31" s="50">
        <v>0</v>
      </c>
      <c r="BW31" s="42">
        <f t="shared" si="9"/>
        <v>0</v>
      </c>
      <c r="BX31" s="51">
        <v>0</v>
      </c>
      <c r="BY31" s="42">
        <f>AO31-M31-T31-AA31</f>
        <v>0</v>
      </c>
      <c r="BZ31" s="51">
        <v>0</v>
      </c>
      <c r="CA31" s="52" t="s">
        <v>126</v>
      </c>
    </row>
    <row r="32" spans="1:79" ht="56.25" x14ac:dyDescent="0.2">
      <c r="A32" s="22" t="s">
        <v>153</v>
      </c>
      <c r="B32" s="95" t="s">
        <v>220</v>
      </c>
      <c r="C32" s="41" t="s">
        <v>156</v>
      </c>
      <c r="D32" s="42">
        <v>2.5999999999999999E-2</v>
      </c>
      <c r="E32" s="58">
        <v>0</v>
      </c>
      <c r="F32" s="43">
        <f t="shared" si="21"/>
        <v>0</v>
      </c>
      <c r="G32" s="43">
        <f t="shared" si="21"/>
        <v>0</v>
      </c>
      <c r="H32" s="61">
        <f t="shared" si="22"/>
        <v>0</v>
      </c>
      <c r="I32" s="43">
        <f t="shared" si="22"/>
        <v>0</v>
      </c>
      <c r="J32" s="44">
        <f t="shared" si="22"/>
        <v>0</v>
      </c>
      <c r="K32" s="45">
        <f t="shared" si="23"/>
        <v>0</v>
      </c>
      <c r="L32" s="58">
        <v>0</v>
      </c>
      <c r="M32" s="58">
        <v>0</v>
      </c>
      <c r="N32" s="58">
        <v>0</v>
      </c>
      <c r="O32" s="58">
        <v>0</v>
      </c>
      <c r="P32" s="58">
        <v>0</v>
      </c>
      <c r="Q32" s="58">
        <v>0</v>
      </c>
      <c r="R32" s="50">
        <v>0</v>
      </c>
      <c r="S32" s="58">
        <v>0</v>
      </c>
      <c r="T32" s="58">
        <v>0</v>
      </c>
      <c r="U32" s="58">
        <v>0</v>
      </c>
      <c r="V32" s="58">
        <v>0</v>
      </c>
      <c r="W32" s="58">
        <v>0</v>
      </c>
      <c r="X32" s="58">
        <v>0</v>
      </c>
      <c r="Y32" s="50">
        <v>0</v>
      </c>
      <c r="Z32" s="58">
        <v>0</v>
      </c>
      <c r="AA32" s="58">
        <v>0</v>
      </c>
      <c r="AB32" s="58">
        <v>0</v>
      </c>
      <c r="AC32" s="58">
        <v>0</v>
      </c>
      <c r="AD32" s="58">
        <v>0</v>
      </c>
      <c r="AE32" s="58">
        <v>0</v>
      </c>
      <c r="AF32" s="50">
        <v>0</v>
      </c>
      <c r="AG32" s="58">
        <v>0</v>
      </c>
      <c r="AH32" s="58">
        <v>0</v>
      </c>
      <c r="AI32" s="58">
        <v>0</v>
      </c>
      <c r="AJ32" s="58">
        <v>0</v>
      </c>
      <c r="AK32" s="58">
        <v>0</v>
      </c>
      <c r="AL32" s="58">
        <v>0</v>
      </c>
      <c r="AM32" s="50">
        <v>0</v>
      </c>
      <c r="AN32" s="42">
        <v>0</v>
      </c>
      <c r="AO32" s="58">
        <f t="shared" si="25"/>
        <v>0</v>
      </c>
      <c r="AP32" s="42">
        <f t="shared" si="26"/>
        <v>0</v>
      </c>
      <c r="AQ32" s="42">
        <f t="shared" si="27"/>
        <v>0</v>
      </c>
      <c r="AR32" s="42">
        <f t="shared" si="28"/>
        <v>0</v>
      </c>
      <c r="AS32" s="42">
        <f t="shared" si="29"/>
        <v>0</v>
      </c>
      <c r="AT32" s="50">
        <f t="shared" si="30"/>
        <v>0</v>
      </c>
      <c r="AU32" s="58">
        <v>0</v>
      </c>
      <c r="AV32" s="58">
        <v>0</v>
      </c>
      <c r="AW32" s="58">
        <v>0</v>
      </c>
      <c r="AX32" s="58">
        <v>0</v>
      </c>
      <c r="AY32" s="58">
        <v>0</v>
      </c>
      <c r="AZ32" s="58">
        <v>0</v>
      </c>
      <c r="BA32" s="50">
        <v>0</v>
      </c>
      <c r="BB32" s="58">
        <v>0</v>
      </c>
      <c r="BC32" s="58">
        <v>0</v>
      </c>
      <c r="BD32" s="58">
        <v>0</v>
      </c>
      <c r="BE32" s="58">
        <v>0</v>
      </c>
      <c r="BF32" s="58">
        <v>0</v>
      </c>
      <c r="BG32" s="58">
        <v>0</v>
      </c>
      <c r="BH32" s="50">
        <v>0</v>
      </c>
      <c r="BI32" s="58">
        <v>0</v>
      </c>
      <c r="BJ32" s="58">
        <v>0</v>
      </c>
      <c r="BK32" s="58">
        <v>0</v>
      </c>
      <c r="BL32" s="58">
        <v>0</v>
      </c>
      <c r="BM32" s="58">
        <v>0</v>
      </c>
      <c r="BN32" s="58">
        <v>0</v>
      </c>
      <c r="BO32" s="50">
        <v>0</v>
      </c>
      <c r="BP32" s="58">
        <v>0</v>
      </c>
      <c r="BQ32" s="92">
        <v>0</v>
      </c>
      <c r="BR32" s="58">
        <v>0</v>
      </c>
      <c r="BS32" s="58">
        <v>0</v>
      </c>
      <c r="BT32" s="58">
        <v>0</v>
      </c>
      <c r="BU32" s="58">
        <v>0</v>
      </c>
      <c r="BV32" s="50">
        <v>0</v>
      </c>
      <c r="BW32" s="42">
        <f t="shared" si="9"/>
        <v>0</v>
      </c>
      <c r="BX32" s="51">
        <v>0</v>
      </c>
      <c r="BY32" s="42">
        <f t="shared" ref="BY32:BY33" si="32">AO32-M32-T32-AA32</f>
        <v>0</v>
      </c>
      <c r="BZ32" s="51">
        <v>0</v>
      </c>
      <c r="CA32" s="52" t="s">
        <v>126</v>
      </c>
    </row>
    <row r="33" spans="1:79" ht="90" x14ac:dyDescent="0.2">
      <c r="A33" s="22" t="s">
        <v>153</v>
      </c>
      <c r="B33" s="95" t="s">
        <v>221</v>
      </c>
      <c r="C33" s="41" t="s">
        <v>157</v>
      </c>
      <c r="D33" s="42">
        <v>7.1470000000000002</v>
      </c>
      <c r="E33" s="58">
        <v>0</v>
      </c>
      <c r="F33" s="43">
        <f t="shared" si="21"/>
        <v>0</v>
      </c>
      <c r="G33" s="43">
        <f t="shared" si="21"/>
        <v>0</v>
      </c>
      <c r="H33" s="61">
        <f t="shared" si="22"/>
        <v>0</v>
      </c>
      <c r="I33" s="43">
        <f t="shared" si="22"/>
        <v>0</v>
      </c>
      <c r="J33" s="44">
        <f t="shared" si="22"/>
        <v>0</v>
      </c>
      <c r="K33" s="45">
        <f t="shared" si="23"/>
        <v>0</v>
      </c>
      <c r="L33" s="58">
        <v>0</v>
      </c>
      <c r="M33" s="58">
        <v>0</v>
      </c>
      <c r="N33" s="58">
        <v>0</v>
      </c>
      <c r="O33" s="58">
        <v>0</v>
      </c>
      <c r="P33" s="58">
        <v>0</v>
      </c>
      <c r="Q33" s="58">
        <v>0</v>
      </c>
      <c r="R33" s="50">
        <v>0</v>
      </c>
      <c r="S33" s="58">
        <v>0</v>
      </c>
      <c r="T33" s="58">
        <v>0</v>
      </c>
      <c r="U33" s="58">
        <v>0</v>
      </c>
      <c r="V33" s="58">
        <v>0</v>
      </c>
      <c r="W33" s="58">
        <v>0</v>
      </c>
      <c r="X33" s="58">
        <v>0</v>
      </c>
      <c r="Y33" s="50">
        <v>0</v>
      </c>
      <c r="Z33" s="58">
        <v>0</v>
      </c>
      <c r="AA33" s="58">
        <v>0</v>
      </c>
      <c r="AB33" s="58">
        <v>0</v>
      </c>
      <c r="AC33" s="58">
        <v>0</v>
      </c>
      <c r="AD33" s="58">
        <v>0</v>
      </c>
      <c r="AE33" s="58">
        <v>0</v>
      </c>
      <c r="AF33" s="50">
        <v>0</v>
      </c>
      <c r="AG33" s="58">
        <v>0</v>
      </c>
      <c r="AH33" s="58">
        <v>0</v>
      </c>
      <c r="AI33" s="58">
        <v>0</v>
      </c>
      <c r="AJ33" s="58">
        <v>0</v>
      </c>
      <c r="AK33" s="58">
        <v>0</v>
      </c>
      <c r="AL33" s="58">
        <v>0</v>
      </c>
      <c r="AM33" s="50">
        <v>0</v>
      </c>
      <c r="AN33" s="42">
        <v>0</v>
      </c>
      <c r="AO33" s="58">
        <f t="shared" ref="AO33:AT33" si="33">AV33+BC33+BJ33+BQ33</f>
        <v>0</v>
      </c>
      <c r="AP33" s="42">
        <f t="shared" si="33"/>
        <v>0</v>
      </c>
      <c r="AQ33" s="42">
        <f t="shared" si="33"/>
        <v>0</v>
      </c>
      <c r="AR33" s="42">
        <f t="shared" si="33"/>
        <v>0</v>
      </c>
      <c r="AS33" s="42">
        <f t="shared" si="33"/>
        <v>0</v>
      </c>
      <c r="AT33" s="50">
        <f t="shared" si="33"/>
        <v>0</v>
      </c>
      <c r="AU33" s="58">
        <v>0</v>
      </c>
      <c r="AV33" s="58">
        <v>0</v>
      </c>
      <c r="AW33" s="58">
        <v>0</v>
      </c>
      <c r="AX33" s="58">
        <v>0</v>
      </c>
      <c r="AY33" s="58">
        <v>0</v>
      </c>
      <c r="AZ33" s="58">
        <v>0</v>
      </c>
      <c r="BA33" s="50">
        <v>0</v>
      </c>
      <c r="BB33" s="58">
        <v>0</v>
      </c>
      <c r="BC33" s="58">
        <v>0</v>
      </c>
      <c r="BD33" s="58">
        <v>0</v>
      </c>
      <c r="BE33" s="58">
        <v>0</v>
      </c>
      <c r="BF33" s="58">
        <v>0</v>
      </c>
      <c r="BG33" s="58">
        <v>0</v>
      </c>
      <c r="BH33" s="50">
        <v>0</v>
      </c>
      <c r="BI33" s="58">
        <v>0</v>
      </c>
      <c r="BJ33" s="58">
        <v>0</v>
      </c>
      <c r="BK33" s="58">
        <v>0</v>
      </c>
      <c r="BL33" s="58">
        <v>0</v>
      </c>
      <c r="BM33" s="58">
        <v>0</v>
      </c>
      <c r="BN33" s="58">
        <v>0</v>
      </c>
      <c r="BO33" s="50">
        <v>0</v>
      </c>
      <c r="BP33" s="58">
        <f>SUM(BP45:BP63)</f>
        <v>0</v>
      </c>
      <c r="BQ33" s="92">
        <v>0</v>
      </c>
      <c r="BR33" s="58">
        <v>0</v>
      </c>
      <c r="BS33" s="58">
        <v>0</v>
      </c>
      <c r="BT33" s="58">
        <v>0</v>
      </c>
      <c r="BU33" s="58">
        <v>0</v>
      </c>
      <c r="BV33" s="50">
        <v>0</v>
      </c>
      <c r="BW33" s="42">
        <f>AN33-L33-S33-Z33-AG33</f>
        <v>0</v>
      </c>
      <c r="BX33" s="51">
        <v>0</v>
      </c>
      <c r="BY33" s="42">
        <f t="shared" si="32"/>
        <v>0</v>
      </c>
      <c r="BZ33" s="51">
        <v>0</v>
      </c>
      <c r="CA33" s="52" t="s">
        <v>126</v>
      </c>
    </row>
    <row r="34" spans="1:79" ht="56.25" x14ac:dyDescent="0.2">
      <c r="A34" s="22" t="s">
        <v>153</v>
      </c>
      <c r="B34" s="95" t="s">
        <v>212</v>
      </c>
      <c r="C34" s="41" t="s">
        <v>213</v>
      </c>
      <c r="D34" s="58">
        <v>4.1064999999999997E-2</v>
      </c>
      <c r="E34" s="58">
        <v>0</v>
      </c>
      <c r="F34" s="43">
        <f t="shared" ref="F34:F36" si="34">M34+T34+AA34+AH34</f>
        <v>0</v>
      </c>
      <c r="G34" s="43">
        <f t="shared" ref="G34:G36" si="35">N34+U34+AB34+AI34</f>
        <v>0</v>
      </c>
      <c r="H34" s="61">
        <f t="shared" ref="H34:H36" si="36">O34+V34+AC34+AJ34</f>
        <v>0</v>
      </c>
      <c r="I34" s="43">
        <f t="shared" ref="I34:I36" si="37">P34+W34+AD34+AK34</f>
        <v>0</v>
      </c>
      <c r="J34" s="44">
        <f t="shared" ref="J34:J36" si="38">Q34+X34+AE34+AL34</f>
        <v>0</v>
      </c>
      <c r="K34" s="45">
        <f t="shared" ref="K34:K36" si="39">R34+Y34+AF34+AM34</f>
        <v>0</v>
      </c>
      <c r="L34" s="58">
        <v>0</v>
      </c>
      <c r="M34" s="58">
        <v>0</v>
      </c>
      <c r="N34" s="58">
        <v>0</v>
      </c>
      <c r="O34" s="58">
        <v>0</v>
      </c>
      <c r="P34" s="58">
        <v>0</v>
      </c>
      <c r="Q34" s="58">
        <v>0</v>
      </c>
      <c r="R34" s="50">
        <v>0</v>
      </c>
      <c r="S34" s="58">
        <v>0</v>
      </c>
      <c r="T34" s="58">
        <v>0</v>
      </c>
      <c r="U34" s="58">
        <v>0</v>
      </c>
      <c r="V34" s="58">
        <v>0</v>
      </c>
      <c r="W34" s="58">
        <v>0</v>
      </c>
      <c r="X34" s="58">
        <v>0</v>
      </c>
      <c r="Y34" s="50">
        <v>0</v>
      </c>
      <c r="Z34" s="58">
        <v>0</v>
      </c>
      <c r="AA34" s="58">
        <v>0</v>
      </c>
      <c r="AB34" s="58">
        <v>0</v>
      </c>
      <c r="AC34" s="58">
        <v>0</v>
      </c>
      <c r="AD34" s="58">
        <v>0</v>
      </c>
      <c r="AE34" s="58">
        <v>0</v>
      </c>
      <c r="AF34" s="50">
        <v>0</v>
      </c>
      <c r="AG34" s="58">
        <v>0</v>
      </c>
      <c r="AH34" s="58">
        <v>0</v>
      </c>
      <c r="AI34" s="58">
        <v>0</v>
      </c>
      <c r="AJ34" s="58">
        <v>0</v>
      </c>
      <c r="AK34" s="58">
        <v>0</v>
      </c>
      <c r="AL34" s="58">
        <v>0</v>
      </c>
      <c r="AM34" s="50">
        <v>0</v>
      </c>
      <c r="AN34" s="42">
        <v>0</v>
      </c>
      <c r="AO34" s="58">
        <f t="shared" ref="AO34:AO41" si="40">AV34+BC34+BJ34+BQ34</f>
        <v>0</v>
      </c>
      <c r="AP34" s="42">
        <f t="shared" ref="AP34:AP41" si="41">AW34+BD34+BK34+BR34</f>
        <v>0</v>
      </c>
      <c r="AQ34" s="42">
        <f t="shared" ref="AQ34:AQ41" si="42">AX34+BE34+BL34+BS34</f>
        <v>0</v>
      </c>
      <c r="AR34" s="42">
        <f t="shared" ref="AR34:AR41" si="43">AY34+BF34+BM34+BT34</f>
        <v>0</v>
      </c>
      <c r="AS34" s="42">
        <f t="shared" ref="AS34:AS41" si="44">AZ34+BG34+BN34+BU34</f>
        <v>0</v>
      </c>
      <c r="AT34" s="50">
        <f t="shared" ref="AT34:AT41" si="45">BA34+BH34+BO34+BV34</f>
        <v>0</v>
      </c>
      <c r="AU34" s="58">
        <v>0</v>
      </c>
      <c r="AV34" s="58">
        <v>0</v>
      </c>
      <c r="AW34" s="58">
        <v>0</v>
      </c>
      <c r="AX34" s="58">
        <v>0</v>
      </c>
      <c r="AY34" s="58">
        <v>0</v>
      </c>
      <c r="AZ34" s="58">
        <v>0</v>
      </c>
      <c r="BA34" s="50">
        <v>0</v>
      </c>
      <c r="BB34" s="58">
        <v>0</v>
      </c>
      <c r="BC34" s="58">
        <v>0</v>
      </c>
      <c r="BD34" s="58">
        <v>0</v>
      </c>
      <c r="BE34" s="58">
        <v>0</v>
      </c>
      <c r="BF34" s="58">
        <v>0</v>
      </c>
      <c r="BG34" s="58">
        <v>0</v>
      </c>
      <c r="BH34" s="50">
        <v>0</v>
      </c>
      <c r="BI34" s="58">
        <v>0</v>
      </c>
      <c r="BJ34" s="58">
        <v>0</v>
      </c>
      <c r="BK34" s="58">
        <v>0</v>
      </c>
      <c r="BL34" s="58">
        <v>0</v>
      </c>
      <c r="BM34" s="58">
        <v>0</v>
      </c>
      <c r="BN34" s="58">
        <v>0</v>
      </c>
      <c r="BO34" s="50">
        <v>0</v>
      </c>
      <c r="BP34" s="58">
        <v>0</v>
      </c>
      <c r="BQ34" s="92">
        <v>0</v>
      </c>
      <c r="BR34" s="58">
        <v>0</v>
      </c>
      <c r="BS34" s="58">
        <v>0</v>
      </c>
      <c r="BT34" s="58">
        <v>0</v>
      </c>
      <c r="BU34" s="58">
        <v>0</v>
      </c>
      <c r="BV34" s="50">
        <v>0</v>
      </c>
      <c r="BW34" s="42">
        <f t="shared" ref="BW34:BW39" si="46">AN34-L34-S34-Z34-AG34</f>
        <v>0</v>
      </c>
      <c r="BX34" s="51">
        <v>0</v>
      </c>
      <c r="BY34" s="42">
        <f t="shared" ref="BY34:BY39" si="47">AO34-M34-T34-AA34</f>
        <v>0</v>
      </c>
      <c r="BZ34" s="51">
        <v>0</v>
      </c>
      <c r="CA34" s="52" t="s">
        <v>126</v>
      </c>
    </row>
    <row r="35" spans="1:79" ht="67.5" x14ac:dyDescent="0.2">
      <c r="A35" s="22" t="s">
        <v>153</v>
      </c>
      <c r="B35" s="96" t="s">
        <v>222</v>
      </c>
      <c r="C35" s="73" t="s">
        <v>214</v>
      </c>
      <c r="D35" s="58">
        <v>0.95653200000000005</v>
      </c>
      <c r="E35" s="58">
        <v>0</v>
      </c>
      <c r="F35" s="43">
        <f t="shared" si="34"/>
        <v>0</v>
      </c>
      <c r="G35" s="43">
        <f t="shared" si="35"/>
        <v>0</v>
      </c>
      <c r="H35" s="61">
        <f t="shared" si="36"/>
        <v>0</v>
      </c>
      <c r="I35" s="43">
        <f t="shared" si="37"/>
        <v>0</v>
      </c>
      <c r="J35" s="44">
        <f t="shared" si="38"/>
        <v>0</v>
      </c>
      <c r="K35" s="45">
        <f t="shared" si="39"/>
        <v>0</v>
      </c>
      <c r="L35" s="58">
        <v>0</v>
      </c>
      <c r="M35" s="58">
        <v>0</v>
      </c>
      <c r="N35" s="58">
        <v>0</v>
      </c>
      <c r="O35" s="58">
        <v>0</v>
      </c>
      <c r="P35" s="58">
        <v>0</v>
      </c>
      <c r="Q35" s="58">
        <v>0</v>
      </c>
      <c r="R35" s="50">
        <v>0</v>
      </c>
      <c r="S35" s="58">
        <v>0</v>
      </c>
      <c r="T35" s="58">
        <v>0</v>
      </c>
      <c r="U35" s="58">
        <v>0</v>
      </c>
      <c r="V35" s="58">
        <v>0</v>
      </c>
      <c r="W35" s="58">
        <v>0</v>
      </c>
      <c r="X35" s="58">
        <v>0</v>
      </c>
      <c r="Y35" s="50">
        <v>0</v>
      </c>
      <c r="Z35" s="58">
        <v>0</v>
      </c>
      <c r="AA35" s="58">
        <v>0</v>
      </c>
      <c r="AB35" s="58">
        <v>0</v>
      </c>
      <c r="AC35" s="58">
        <v>0</v>
      </c>
      <c r="AD35" s="58">
        <v>0</v>
      </c>
      <c r="AE35" s="58">
        <v>0</v>
      </c>
      <c r="AF35" s="50">
        <v>0</v>
      </c>
      <c r="AG35" s="58">
        <v>0</v>
      </c>
      <c r="AH35" s="58">
        <v>0</v>
      </c>
      <c r="AI35" s="58">
        <v>0</v>
      </c>
      <c r="AJ35" s="58">
        <v>0</v>
      </c>
      <c r="AK35" s="58">
        <v>0</v>
      </c>
      <c r="AL35" s="58">
        <v>0</v>
      </c>
      <c r="AM35" s="50">
        <v>0</v>
      </c>
      <c r="AN35" s="42">
        <v>0</v>
      </c>
      <c r="AO35" s="58">
        <f t="shared" si="40"/>
        <v>0</v>
      </c>
      <c r="AP35" s="42">
        <f t="shared" si="41"/>
        <v>0</v>
      </c>
      <c r="AQ35" s="42">
        <f t="shared" si="42"/>
        <v>0</v>
      </c>
      <c r="AR35" s="42">
        <f t="shared" si="43"/>
        <v>0</v>
      </c>
      <c r="AS35" s="42">
        <f t="shared" si="44"/>
        <v>0</v>
      </c>
      <c r="AT35" s="50">
        <f t="shared" si="45"/>
        <v>0</v>
      </c>
      <c r="AU35" s="58">
        <v>0</v>
      </c>
      <c r="AV35" s="58">
        <v>0</v>
      </c>
      <c r="AW35" s="58">
        <v>0</v>
      </c>
      <c r="AX35" s="58">
        <v>0</v>
      </c>
      <c r="AY35" s="58">
        <v>0</v>
      </c>
      <c r="AZ35" s="58">
        <v>0</v>
      </c>
      <c r="BA35" s="50">
        <v>0</v>
      </c>
      <c r="BB35" s="58">
        <v>0</v>
      </c>
      <c r="BC35" s="58">
        <v>0</v>
      </c>
      <c r="BD35" s="58">
        <v>0</v>
      </c>
      <c r="BE35" s="58">
        <v>0</v>
      </c>
      <c r="BF35" s="58">
        <v>0</v>
      </c>
      <c r="BG35" s="58">
        <v>0</v>
      </c>
      <c r="BH35" s="50">
        <v>0</v>
      </c>
      <c r="BI35" s="58">
        <v>0</v>
      </c>
      <c r="BJ35" s="58">
        <v>0</v>
      </c>
      <c r="BK35" s="58">
        <v>0</v>
      </c>
      <c r="BL35" s="58">
        <v>0</v>
      </c>
      <c r="BM35" s="58">
        <v>0</v>
      </c>
      <c r="BN35" s="58">
        <v>0</v>
      </c>
      <c r="BO35" s="50">
        <v>0</v>
      </c>
      <c r="BP35" s="58">
        <v>0</v>
      </c>
      <c r="BQ35" s="92">
        <v>0</v>
      </c>
      <c r="BR35" s="58">
        <v>0</v>
      </c>
      <c r="BS35" s="58">
        <v>0</v>
      </c>
      <c r="BT35" s="58">
        <v>0</v>
      </c>
      <c r="BU35" s="58">
        <v>0</v>
      </c>
      <c r="BV35" s="50">
        <v>0</v>
      </c>
      <c r="BW35" s="42">
        <f t="shared" si="46"/>
        <v>0</v>
      </c>
      <c r="BX35" s="51">
        <v>0</v>
      </c>
      <c r="BY35" s="42">
        <f t="shared" si="47"/>
        <v>0</v>
      </c>
      <c r="BZ35" s="51">
        <v>0</v>
      </c>
      <c r="CA35" s="52" t="s">
        <v>126</v>
      </c>
    </row>
    <row r="36" spans="1:79" ht="67.5" x14ac:dyDescent="0.2">
      <c r="A36" s="22" t="s">
        <v>153</v>
      </c>
      <c r="B36" s="96" t="s">
        <v>223</v>
      </c>
      <c r="C36" s="73" t="s">
        <v>224</v>
      </c>
      <c r="D36" s="58">
        <v>0.88042200000000004</v>
      </c>
      <c r="E36" s="58">
        <v>0</v>
      </c>
      <c r="F36" s="43">
        <f t="shared" si="34"/>
        <v>0</v>
      </c>
      <c r="G36" s="43">
        <f t="shared" si="35"/>
        <v>0</v>
      </c>
      <c r="H36" s="61">
        <f t="shared" si="36"/>
        <v>0</v>
      </c>
      <c r="I36" s="43">
        <f t="shared" si="37"/>
        <v>0</v>
      </c>
      <c r="J36" s="44">
        <f t="shared" si="38"/>
        <v>0</v>
      </c>
      <c r="K36" s="45">
        <f t="shared" si="39"/>
        <v>0</v>
      </c>
      <c r="L36" s="58">
        <v>0</v>
      </c>
      <c r="M36" s="58">
        <v>0</v>
      </c>
      <c r="N36" s="58">
        <v>0</v>
      </c>
      <c r="O36" s="58">
        <v>0</v>
      </c>
      <c r="P36" s="58">
        <v>0</v>
      </c>
      <c r="Q36" s="58">
        <v>0</v>
      </c>
      <c r="R36" s="50">
        <v>0</v>
      </c>
      <c r="S36" s="58">
        <v>0</v>
      </c>
      <c r="T36" s="58">
        <v>0</v>
      </c>
      <c r="U36" s="58">
        <v>0</v>
      </c>
      <c r="V36" s="58">
        <v>0</v>
      </c>
      <c r="W36" s="58">
        <v>0</v>
      </c>
      <c r="X36" s="58">
        <v>0</v>
      </c>
      <c r="Y36" s="50">
        <v>0</v>
      </c>
      <c r="Z36" s="58">
        <v>0</v>
      </c>
      <c r="AA36" s="58">
        <v>0</v>
      </c>
      <c r="AB36" s="58">
        <v>0</v>
      </c>
      <c r="AC36" s="58">
        <v>0</v>
      </c>
      <c r="AD36" s="58">
        <v>0</v>
      </c>
      <c r="AE36" s="58">
        <v>0</v>
      </c>
      <c r="AF36" s="50">
        <v>0</v>
      </c>
      <c r="AG36" s="58">
        <v>0</v>
      </c>
      <c r="AH36" s="58">
        <v>0</v>
      </c>
      <c r="AI36" s="58">
        <v>0</v>
      </c>
      <c r="AJ36" s="58">
        <v>0</v>
      </c>
      <c r="AK36" s="58">
        <v>0</v>
      </c>
      <c r="AL36" s="58">
        <v>0</v>
      </c>
      <c r="AM36" s="50">
        <v>0</v>
      </c>
      <c r="AN36" s="42">
        <v>0</v>
      </c>
      <c r="AO36" s="58">
        <f t="shared" si="40"/>
        <v>0</v>
      </c>
      <c r="AP36" s="42">
        <f t="shared" si="41"/>
        <v>0</v>
      </c>
      <c r="AQ36" s="42">
        <f t="shared" si="42"/>
        <v>0</v>
      </c>
      <c r="AR36" s="42">
        <f t="shared" si="43"/>
        <v>0</v>
      </c>
      <c r="AS36" s="42">
        <f t="shared" si="44"/>
        <v>0</v>
      </c>
      <c r="AT36" s="50">
        <f t="shared" si="45"/>
        <v>0</v>
      </c>
      <c r="AU36" s="58">
        <v>0</v>
      </c>
      <c r="AV36" s="58">
        <v>0</v>
      </c>
      <c r="AW36" s="58">
        <v>0</v>
      </c>
      <c r="AX36" s="58">
        <v>0</v>
      </c>
      <c r="AY36" s="58">
        <v>0</v>
      </c>
      <c r="AZ36" s="58">
        <v>0</v>
      </c>
      <c r="BA36" s="50">
        <v>0</v>
      </c>
      <c r="BB36" s="58">
        <v>0</v>
      </c>
      <c r="BC36" s="58">
        <v>0</v>
      </c>
      <c r="BD36" s="58">
        <v>0</v>
      </c>
      <c r="BE36" s="58">
        <v>0</v>
      </c>
      <c r="BF36" s="58">
        <v>0</v>
      </c>
      <c r="BG36" s="58">
        <v>0</v>
      </c>
      <c r="BH36" s="50">
        <v>0</v>
      </c>
      <c r="BI36" s="58">
        <v>0</v>
      </c>
      <c r="BJ36" s="58">
        <v>0</v>
      </c>
      <c r="BK36" s="58">
        <v>0</v>
      </c>
      <c r="BL36" s="58">
        <v>0</v>
      </c>
      <c r="BM36" s="58">
        <v>0</v>
      </c>
      <c r="BN36" s="58">
        <v>0</v>
      </c>
      <c r="BO36" s="50">
        <v>0</v>
      </c>
      <c r="BP36" s="58">
        <v>0</v>
      </c>
      <c r="BQ36" s="92">
        <v>0</v>
      </c>
      <c r="BR36" s="58">
        <v>0</v>
      </c>
      <c r="BS36" s="58">
        <v>0</v>
      </c>
      <c r="BT36" s="58">
        <v>0</v>
      </c>
      <c r="BU36" s="58">
        <v>0</v>
      </c>
      <c r="BV36" s="50">
        <v>0</v>
      </c>
      <c r="BW36" s="42">
        <f t="shared" si="46"/>
        <v>0</v>
      </c>
      <c r="BX36" s="51">
        <v>0</v>
      </c>
      <c r="BY36" s="42">
        <f t="shared" si="47"/>
        <v>0</v>
      </c>
      <c r="BZ36" s="51">
        <v>0</v>
      </c>
      <c r="CA36" s="52" t="s">
        <v>126</v>
      </c>
    </row>
    <row r="37" spans="1:79" ht="67.5" x14ac:dyDescent="0.2">
      <c r="A37" s="22" t="s">
        <v>153</v>
      </c>
      <c r="B37" s="96" t="s">
        <v>225</v>
      </c>
      <c r="C37" s="73" t="s">
        <v>215</v>
      </c>
      <c r="D37" s="58">
        <v>0.13347400000000001</v>
      </c>
      <c r="E37" s="58">
        <v>0</v>
      </c>
      <c r="F37" s="43">
        <f t="shared" ref="F37:F39" si="48">M37+T37+AA37+AH37</f>
        <v>0.13347400000000001</v>
      </c>
      <c r="G37" s="43">
        <f t="shared" ref="G37:G39" si="49">N37+U37+AB37+AI37</f>
        <v>0</v>
      </c>
      <c r="H37" s="61">
        <f t="shared" ref="H37:H39" si="50">O37+V37+AC37+AJ37</f>
        <v>0</v>
      </c>
      <c r="I37" s="43">
        <f t="shared" ref="I37:I39" si="51">P37+W37+AD37+AK37</f>
        <v>4.2000000000000003E-2</v>
      </c>
      <c r="J37" s="44">
        <f t="shared" ref="J37:J39" si="52">Q37+X37+AE37+AL37</f>
        <v>0</v>
      </c>
      <c r="K37" s="45">
        <f t="shared" ref="K37:K39" si="53">R37+Y37+AF37+AM37</f>
        <v>0</v>
      </c>
      <c r="L37" s="58">
        <v>0</v>
      </c>
      <c r="M37" s="58">
        <v>0.13347400000000001</v>
      </c>
      <c r="N37" s="58">
        <v>0</v>
      </c>
      <c r="O37" s="58">
        <v>0</v>
      </c>
      <c r="P37" s="58">
        <v>4.2000000000000003E-2</v>
      </c>
      <c r="Q37" s="58">
        <v>0</v>
      </c>
      <c r="R37" s="50">
        <v>0</v>
      </c>
      <c r="S37" s="58">
        <v>0</v>
      </c>
      <c r="T37" s="58">
        <v>0</v>
      </c>
      <c r="U37" s="58">
        <v>0</v>
      </c>
      <c r="V37" s="58">
        <v>0</v>
      </c>
      <c r="W37" s="58">
        <v>0</v>
      </c>
      <c r="X37" s="58">
        <v>0</v>
      </c>
      <c r="Y37" s="50">
        <v>0</v>
      </c>
      <c r="Z37" s="58">
        <v>0</v>
      </c>
      <c r="AA37" s="58">
        <v>0</v>
      </c>
      <c r="AB37" s="58">
        <v>0</v>
      </c>
      <c r="AC37" s="58">
        <v>0</v>
      </c>
      <c r="AD37" s="58">
        <v>0</v>
      </c>
      <c r="AE37" s="58">
        <v>0</v>
      </c>
      <c r="AF37" s="50">
        <v>0</v>
      </c>
      <c r="AG37" s="58">
        <v>0</v>
      </c>
      <c r="AH37" s="58">
        <v>0</v>
      </c>
      <c r="AI37" s="58">
        <v>0</v>
      </c>
      <c r="AJ37" s="58">
        <v>0</v>
      </c>
      <c r="AK37" s="58">
        <v>0</v>
      </c>
      <c r="AL37" s="58">
        <v>0</v>
      </c>
      <c r="AM37" s="50">
        <v>0</v>
      </c>
      <c r="AN37" s="42">
        <v>0</v>
      </c>
      <c r="AO37" s="58">
        <f t="shared" si="40"/>
        <v>0.13347400000000001</v>
      </c>
      <c r="AP37" s="42">
        <f t="shared" si="41"/>
        <v>0</v>
      </c>
      <c r="AQ37" s="42">
        <f t="shared" si="42"/>
        <v>0</v>
      </c>
      <c r="AR37" s="42">
        <f t="shared" si="43"/>
        <v>4.2000000000000003E-2</v>
      </c>
      <c r="AS37" s="42">
        <f t="shared" si="44"/>
        <v>0</v>
      </c>
      <c r="AT37" s="50">
        <f t="shared" si="45"/>
        <v>0</v>
      </c>
      <c r="AU37" s="58">
        <v>0</v>
      </c>
      <c r="AV37" s="58">
        <v>0.13347400000000001</v>
      </c>
      <c r="AW37" s="58">
        <v>0</v>
      </c>
      <c r="AX37" s="58">
        <v>0</v>
      </c>
      <c r="AY37" s="58">
        <v>4.2000000000000003E-2</v>
      </c>
      <c r="AZ37" s="58">
        <v>0</v>
      </c>
      <c r="BA37" s="50">
        <v>0</v>
      </c>
      <c r="BB37" s="58">
        <v>0</v>
      </c>
      <c r="BC37" s="58">
        <v>0</v>
      </c>
      <c r="BD37" s="58">
        <v>0</v>
      </c>
      <c r="BE37" s="58">
        <v>0</v>
      </c>
      <c r="BF37" s="58">
        <v>0</v>
      </c>
      <c r="BG37" s="58">
        <v>0</v>
      </c>
      <c r="BH37" s="50">
        <v>0</v>
      </c>
      <c r="BI37" s="58">
        <v>0</v>
      </c>
      <c r="BJ37" s="58">
        <v>0</v>
      </c>
      <c r="BK37" s="58">
        <v>0</v>
      </c>
      <c r="BL37" s="58">
        <v>0</v>
      </c>
      <c r="BM37" s="58">
        <v>0</v>
      </c>
      <c r="BN37" s="58">
        <v>0</v>
      </c>
      <c r="BO37" s="50">
        <v>0</v>
      </c>
      <c r="BP37" s="58">
        <v>0</v>
      </c>
      <c r="BQ37" s="92">
        <v>0</v>
      </c>
      <c r="BR37" s="58">
        <v>0</v>
      </c>
      <c r="BS37" s="58">
        <v>0</v>
      </c>
      <c r="BT37" s="58">
        <v>0</v>
      </c>
      <c r="BU37" s="58">
        <v>0</v>
      </c>
      <c r="BV37" s="50">
        <v>0</v>
      </c>
      <c r="BW37" s="42">
        <f t="shared" si="46"/>
        <v>0</v>
      </c>
      <c r="BX37" s="51">
        <v>0</v>
      </c>
      <c r="BY37" s="42">
        <f t="shared" si="47"/>
        <v>0</v>
      </c>
      <c r="BZ37" s="51">
        <f t="shared" ref="BZ34:BZ39" si="54">BY37/(M37+T37+AA37)*100</f>
        <v>0</v>
      </c>
      <c r="CA37" s="79" t="s">
        <v>126</v>
      </c>
    </row>
    <row r="38" spans="1:79" ht="78.75" x14ac:dyDescent="0.2">
      <c r="A38" s="22" t="s">
        <v>153</v>
      </c>
      <c r="B38" s="96" t="s">
        <v>226</v>
      </c>
      <c r="C38" s="73" t="s">
        <v>227</v>
      </c>
      <c r="D38" s="58">
        <v>0.50552600000000003</v>
      </c>
      <c r="E38" s="58">
        <v>0</v>
      </c>
      <c r="F38" s="43">
        <f t="shared" si="48"/>
        <v>0.50552600000000003</v>
      </c>
      <c r="G38" s="43">
        <f t="shared" si="49"/>
        <v>0</v>
      </c>
      <c r="H38" s="61">
        <f t="shared" si="50"/>
        <v>0</v>
      </c>
      <c r="I38" s="43">
        <f t="shared" si="51"/>
        <v>3.9E-2</v>
      </c>
      <c r="J38" s="44">
        <f t="shared" si="52"/>
        <v>0</v>
      </c>
      <c r="K38" s="45">
        <f t="shared" si="53"/>
        <v>1</v>
      </c>
      <c r="L38" s="58">
        <v>0</v>
      </c>
      <c r="M38" s="58">
        <v>0.50552600000000003</v>
      </c>
      <c r="N38" s="58">
        <v>0</v>
      </c>
      <c r="O38" s="58">
        <v>0</v>
      </c>
      <c r="P38" s="58">
        <v>3.9E-2</v>
      </c>
      <c r="Q38" s="58">
        <v>0</v>
      </c>
      <c r="R38" s="50">
        <v>1</v>
      </c>
      <c r="S38" s="58">
        <v>0</v>
      </c>
      <c r="T38" s="58">
        <v>0</v>
      </c>
      <c r="U38" s="58">
        <v>0</v>
      </c>
      <c r="V38" s="58">
        <v>0</v>
      </c>
      <c r="W38" s="58">
        <v>0</v>
      </c>
      <c r="X38" s="58">
        <v>0</v>
      </c>
      <c r="Y38" s="50">
        <v>0</v>
      </c>
      <c r="Z38" s="58">
        <v>0</v>
      </c>
      <c r="AA38" s="58">
        <v>0</v>
      </c>
      <c r="AB38" s="58">
        <v>0</v>
      </c>
      <c r="AC38" s="58">
        <v>0</v>
      </c>
      <c r="AD38" s="58">
        <v>0</v>
      </c>
      <c r="AE38" s="58">
        <v>0</v>
      </c>
      <c r="AF38" s="50">
        <v>0</v>
      </c>
      <c r="AG38" s="58">
        <v>0</v>
      </c>
      <c r="AH38" s="58">
        <v>0</v>
      </c>
      <c r="AI38" s="58">
        <v>0</v>
      </c>
      <c r="AJ38" s="58">
        <v>0</v>
      </c>
      <c r="AK38" s="58">
        <v>0</v>
      </c>
      <c r="AL38" s="58">
        <v>0</v>
      </c>
      <c r="AM38" s="50">
        <v>0</v>
      </c>
      <c r="AN38" s="42">
        <v>0</v>
      </c>
      <c r="AO38" s="58">
        <f t="shared" ref="AO38:AO40" si="55">AV38+BC38+BJ38+BQ38</f>
        <v>0.50552699999999995</v>
      </c>
      <c r="AP38" s="42">
        <f t="shared" ref="AP38:AP40" si="56">AW38+BD38+BK38+BR38</f>
        <v>0</v>
      </c>
      <c r="AQ38" s="42">
        <f t="shared" ref="AQ38:AQ40" si="57">AX38+BE38+BL38+BS38</f>
        <v>0</v>
      </c>
      <c r="AR38" s="42">
        <f t="shared" ref="AR38:AR40" si="58">AY38+BF38+BM38+BT38</f>
        <v>3.9100000000000003E-2</v>
      </c>
      <c r="AS38" s="42">
        <f t="shared" ref="AS38:AS40" si="59">AZ38+BG38+BN38+BU38</f>
        <v>0</v>
      </c>
      <c r="AT38" s="50">
        <f t="shared" ref="AT38:AT40" si="60">BA38+BH38+BO38+BV38</f>
        <v>1</v>
      </c>
      <c r="AU38" s="58">
        <v>0</v>
      </c>
      <c r="AV38" s="58">
        <v>0.50552699999999995</v>
      </c>
      <c r="AW38" s="58">
        <v>0</v>
      </c>
      <c r="AX38" s="58">
        <v>0</v>
      </c>
      <c r="AY38" s="58">
        <v>3.9100000000000003E-2</v>
      </c>
      <c r="AZ38" s="58">
        <v>0</v>
      </c>
      <c r="BA38" s="50">
        <v>1</v>
      </c>
      <c r="BB38" s="58">
        <v>0</v>
      </c>
      <c r="BC38" s="58">
        <v>0</v>
      </c>
      <c r="BD38" s="58">
        <v>0</v>
      </c>
      <c r="BE38" s="58">
        <v>0</v>
      </c>
      <c r="BF38" s="58">
        <v>0</v>
      </c>
      <c r="BG38" s="58">
        <v>0</v>
      </c>
      <c r="BH38" s="50">
        <v>0</v>
      </c>
      <c r="BI38" s="58">
        <v>0</v>
      </c>
      <c r="BJ38" s="58">
        <v>0</v>
      </c>
      <c r="BK38" s="58">
        <v>0</v>
      </c>
      <c r="BL38" s="58">
        <v>0</v>
      </c>
      <c r="BM38" s="58">
        <v>0</v>
      </c>
      <c r="BN38" s="58">
        <v>0</v>
      </c>
      <c r="BO38" s="50">
        <v>0</v>
      </c>
      <c r="BP38" s="58">
        <v>0</v>
      </c>
      <c r="BQ38" s="92">
        <v>0</v>
      </c>
      <c r="BR38" s="58">
        <v>0</v>
      </c>
      <c r="BS38" s="58">
        <v>0</v>
      </c>
      <c r="BT38" s="58">
        <v>0</v>
      </c>
      <c r="BU38" s="58">
        <v>0</v>
      </c>
      <c r="BV38" s="50">
        <v>0</v>
      </c>
      <c r="BW38" s="42">
        <f t="shared" si="46"/>
        <v>0</v>
      </c>
      <c r="BX38" s="51">
        <v>0</v>
      </c>
      <c r="BY38" s="42">
        <f t="shared" si="47"/>
        <v>9.9999999991773336E-7</v>
      </c>
      <c r="BZ38" s="51">
        <f t="shared" si="54"/>
        <v>1.9781376228279719E-4</v>
      </c>
      <c r="CA38" s="79" t="s">
        <v>126</v>
      </c>
    </row>
    <row r="39" spans="1:79" ht="56.25" x14ac:dyDescent="0.2">
      <c r="A39" s="22" t="s">
        <v>153</v>
      </c>
      <c r="B39" s="143" t="s">
        <v>267</v>
      </c>
      <c r="C39" s="145" t="s">
        <v>268</v>
      </c>
      <c r="D39" s="58">
        <v>1.571259</v>
      </c>
      <c r="E39" s="58">
        <v>0</v>
      </c>
      <c r="F39" s="43">
        <f t="shared" si="48"/>
        <v>1.571259</v>
      </c>
      <c r="G39" s="43">
        <f t="shared" si="49"/>
        <v>0</v>
      </c>
      <c r="H39" s="61">
        <f t="shared" si="50"/>
        <v>0</v>
      </c>
      <c r="I39" s="43">
        <f t="shared" si="51"/>
        <v>0.17899999999999999</v>
      </c>
      <c r="J39" s="44">
        <f t="shared" si="52"/>
        <v>0</v>
      </c>
      <c r="K39" s="45">
        <f t="shared" si="53"/>
        <v>0</v>
      </c>
      <c r="L39" s="58">
        <v>0</v>
      </c>
      <c r="M39" s="58">
        <v>0</v>
      </c>
      <c r="N39" s="58">
        <v>0</v>
      </c>
      <c r="O39" s="58">
        <v>0</v>
      </c>
      <c r="P39" s="58">
        <v>0</v>
      </c>
      <c r="Q39" s="58">
        <v>0</v>
      </c>
      <c r="R39" s="50">
        <v>0</v>
      </c>
      <c r="S39" s="58">
        <v>0</v>
      </c>
      <c r="T39" s="58">
        <v>0</v>
      </c>
      <c r="U39" s="58">
        <v>0</v>
      </c>
      <c r="V39" s="58">
        <v>0</v>
      </c>
      <c r="W39" s="58">
        <v>0</v>
      </c>
      <c r="X39" s="58">
        <v>0</v>
      </c>
      <c r="Y39" s="50">
        <v>0</v>
      </c>
      <c r="Z39" s="58">
        <v>0</v>
      </c>
      <c r="AA39" s="58">
        <v>0</v>
      </c>
      <c r="AB39" s="58">
        <v>0</v>
      </c>
      <c r="AC39" s="58">
        <v>0</v>
      </c>
      <c r="AD39" s="58">
        <v>0</v>
      </c>
      <c r="AE39" s="58">
        <v>0</v>
      </c>
      <c r="AF39" s="50">
        <v>0</v>
      </c>
      <c r="AG39" s="58">
        <v>0</v>
      </c>
      <c r="AH39" s="58">
        <v>1.571259</v>
      </c>
      <c r="AI39" s="58">
        <v>0</v>
      </c>
      <c r="AJ39" s="58">
        <v>0</v>
      </c>
      <c r="AK39" s="58">
        <v>0.17899999999999999</v>
      </c>
      <c r="AL39" s="58">
        <v>0</v>
      </c>
      <c r="AM39" s="50">
        <v>0</v>
      </c>
      <c r="AN39" s="42">
        <v>0</v>
      </c>
      <c r="AO39" s="58">
        <f t="shared" ref="AO39" si="61">AV39+BC39+BJ39+BQ39</f>
        <v>0</v>
      </c>
      <c r="AP39" s="42">
        <f t="shared" ref="AP39" si="62">AW39+BD39+BK39+BR39</f>
        <v>0</v>
      </c>
      <c r="AQ39" s="42">
        <f t="shared" ref="AQ39" si="63">AX39+BE39+BL39+BS39</f>
        <v>0</v>
      </c>
      <c r="AR39" s="42">
        <f t="shared" ref="AR39" si="64">AY39+BF39+BM39+BT39</f>
        <v>0</v>
      </c>
      <c r="AS39" s="42">
        <f t="shared" ref="AS39" si="65">AZ39+BG39+BN39+BU39</f>
        <v>0</v>
      </c>
      <c r="AT39" s="50">
        <f t="shared" ref="AT39" si="66">BA39+BH39+BO39+BV39</f>
        <v>0</v>
      </c>
      <c r="AU39" s="58">
        <v>0</v>
      </c>
      <c r="AV39" s="58">
        <v>0</v>
      </c>
      <c r="AW39" s="58">
        <v>0</v>
      </c>
      <c r="AX39" s="58">
        <v>0</v>
      </c>
      <c r="AY39" s="58">
        <v>0</v>
      </c>
      <c r="AZ39" s="58">
        <v>0</v>
      </c>
      <c r="BA39" s="50">
        <v>0</v>
      </c>
      <c r="BB39" s="58">
        <v>0</v>
      </c>
      <c r="BC39" s="58">
        <v>0</v>
      </c>
      <c r="BD39" s="58">
        <v>0</v>
      </c>
      <c r="BE39" s="58">
        <v>0</v>
      </c>
      <c r="BF39" s="58">
        <v>0</v>
      </c>
      <c r="BG39" s="58">
        <v>0</v>
      </c>
      <c r="BH39" s="50">
        <v>0</v>
      </c>
      <c r="BI39" s="58">
        <v>0</v>
      </c>
      <c r="BJ39" s="58">
        <v>0</v>
      </c>
      <c r="BK39" s="58">
        <v>0</v>
      </c>
      <c r="BL39" s="58">
        <v>0</v>
      </c>
      <c r="BM39" s="58">
        <v>0</v>
      </c>
      <c r="BN39" s="58">
        <v>0</v>
      </c>
      <c r="BO39" s="50">
        <v>0</v>
      </c>
      <c r="BP39" s="58">
        <v>0</v>
      </c>
      <c r="BQ39" s="92">
        <v>0</v>
      </c>
      <c r="BR39" s="58">
        <v>0</v>
      </c>
      <c r="BS39" s="58">
        <v>0</v>
      </c>
      <c r="BT39" s="58">
        <v>0</v>
      </c>
      <c r="BU39" s="58">
        <v>0</v>
      </c>
      <c r="BV39" s="50">
        <v>0</v>
      </c>
      <c r="BW39" s="42">
        <f t="shared" si="46"/>
        <v>0</v>
      </c>
      <c r="BX39" s="51">
        <v>0</v>
      </c>
      <c r="BY39" s="42">
        <f t="shared" si="47"/>
        <v>0</v>
      </c>
      <c r="BZ39" s="51">
        <v>0</v>
      </c>
      <c r="CA39" s="52" t="s">
        <v>126</v>
      </c>
    </row>
    <row r="40" spans="1:79" ht="56.25" x14ac:dyDescent="0.2">
      <c r="A40" s="22" t="s">
        <v>153</v>
      </c>
      <c r="B40" s="96" t="s">
        <v>228</v>
      </c>
      <c r="C40" s="75" t="s">
        <v>229</v>
      </c>
      <c r="D40" s="80" t="s">
        <v>126</v>
      </c>
      <c r="E40" s="58" t="s">
        <v>126</v>
      </c>
      <c r="F40" s="58" t="s">
        <v>126</v>
      </c>
      <c r="G40" s="58" t="s">
        <v>126</v>
      </c>
      <c r="H40" s="58" t="s">
        <v>126</v>
      </c>
      <c r="I40" s="58" t="s">
        <v>126</v>
      </c>
      <c r="J40" s="58" t="s">
        <v>126</v>
      </c>
      <c r="K40" s="58" t="s">
        <v>126</v>
      </c>
      <c r="L40" s="58" t="s">
        <v>126</v>
      </c>
      <c r="M40" s="58" t="s">
        <v>126</v>
      </c>
      <c r="N40" s="58" t="s">
        <v>126</v>
      </c>
      <c r="O40" s="58" t="s">
        <v>126</v>
      </c>
      <c r="P40" s="58" t="s">
        <v>126</v>
      </c>
      <c r="Q40" s="58" t="s">
        <v>126</v>
      </c>
      <c r="R40" s="58" t="s">
        <v>126</v>
      </c>
      <c r="S40" s="58" t="s">
        <v>126</v>
      </c>
      <c r="T40" s="58" t="s">
        <v>126</v>
      </c>
      <c r="U40" s="58" t="s">
        <v>126</v>
      </c>
      <c r="V40" s="58" t="s">
        <v>126</v>
      </c>
      <c r="W40" s="58" t="s">
        <v>126</v>
      </c>
      <c r="X40" s="58" t="s">
        <v>126</v>
      </c>
      <c r="Y40" s="58" t="s">
        <v>126</v>
      </c>
      <c r="Z40" s="58" t="s">
        <v>126</v>
      </c>
      <c r="AA40" s="58" t="s">
        <v>126</v>
      </c>
      <c r="AB40" s="58" t="s">
        <v>126</v>
      </c>
      <c r="AC40" s="58" t="s">
        <v>126</v>
      </c>
      <c r="AD40" s="58" t="s">
        <v>126</v>
      </c>
      <c r="AE40" s="58" t="s">
        <v>126</v>
      </c>
      <c r="AF40" s="58" t="s">
        <v>126</v>
      </c>
      <c r="AG40" s="58" t="s">
        <v>126</v>
      </c>
      <c r="AH40" s="58" t="s">
        <v>126</v>
      </c>
      <c r="AI40" s="58" t="s">
        <v>126</v>
      </c>
      <c r="AJ40" s="58" t="s">
        <v>126</v>
      </c>
      <c r="AK40" s="58" t="s">
        <v>126</v>
      </c>
      <c r="AL40" s="58" t="s">
        <v>126</v>
      </c>
      <c r="AM40" s="58" t="s">
        <v>126</v>
      </c>
      <c r="AN40" s="42">
        <v>0</v>
      </c>
      <c r="AO40" s="58">
        <f t="shared" si="55"/>
        <v>3.2539999999999999E-2</v>
      </c>
      <c r="AP40" s="42">
        <f t="shared" si="56"/>
        <v>0</v>
      </c>
      <c r="AQ40" s="42">
        <f t="shared" si="57"/>
        <v>0</v>
      </c>
      <c r="AR40" s="42">
        <f t="shared" si="58"/>
        <v>0</v>
      </c>
      <c r="AS40" s="42">
        <f t="shared" si="59"/>
        <v>0</v>
      </c>
      <c r="AT40" s="50">
        <f t="shared" si="60"/>
        <v>1</v>
      </c>
      <c r="AU40" s="58">
        <v>0</v>
      </c>
      <c r="AV40" s="58">
        <v>3.2539999999999999E-2</v>
      </c>
      <c r="AW40" s="58">
        <v>0</v>
      </c>
      <c r="AX40" s="58">
        <v>0</v>
      </c>
      <c r="AY40" s="58">
        <v>0</v>
      </c>
      <c r="AZ40" s="58">
        <v>0</v>
      </c>
      <c r="BA40" s="50">
        <v>1</v>
      </c>
      <c r="BB40" s="58">
        <v>0</v>
      </c>
      <c r="BC40" s="58">
        <v>0</v>
      </c>
      <c r="BD40" s="58">
        <v>0</v>
      </c>
      <c r="BE40" s="58">
        <v>0</v>
      </c>
      <c r="BF40" s="58">
        <v>0</v>
      </c>
      <c r="BG40" s="58">
        <v>0</v>
      </c>
      <c r="BH40" s="50">
        <v>0</v>
      </c>
      <c r="BI40" s="58">
        <v>0</v>
      </c>
      <c r="BJ40" s="58">
        <v>0</v>
      </c>
      <c r="BK40" s="58">
        <v>0</v>
      </c>
      <c r="BL40" s="58">
        <v>0</v>
      </c>
      <c r="BM40" s="58">
        <v>0</v>
      </c>
      <c r="BN40" s="58">
        <v>0</v>
      </c>
      <c r="BO40" s="50">
        <v>0</v>
      </c>
      <c r="BP40" s="58">
        <v>0</v>
      </c>
      <c r="BQ40" s="92">
        <v>0</v>
      </c>
      <c r="BR40" s="58">
        <v>0</v>
      </c>
      <c r="BS40" s="58">
        <v>0</v>
      </c>
      <c r="BT40" s="58">
        <v>0</v>
      </c>
      <c r="BU40" s="58">
        <v>0</v>
      </c>
      <c r="BV40" s="50">
        <v>0</v>
      </c>
      <c r="BW40" s="58" t="s">
        <v>126</v>
      </c>
      <c r="BX40" s="58" t="s">
        <v>126</v>
      </c>
      <c r="BY40" s="58" t="s">
        <v>126</v>
      </c>
      <c r="BZ40" s="58" t="s">
        <v>126</v>
      </c>
      <c r="CA40" s="79" t="s">
        <v>217</v>
      </c>
    </row>
    <row r="41" spans="1:79" ht="56.25" x14ac:dyDescent="0.2">
      <c r="A41" s="22" t="s">
        <v>153</v>
      </c>
      <c r="B41" s="96" t="s">
        <v>230</v>
      </c>
      <c r="C41" s="75" t="s">
        <v>231</v>
      </c>
      <c r="D41" s="58" t="s">
        <v>126</v>
      </c>
      <c r="E41" s="58" t="s">
        <v>126</v>
      </c>
      <c r="F41" s="58" t="s">
        <v>126</v>
      </c>
      <c r="G41" s="58" t="s">
        <v>126</v>
      </c>
      <c r="H41" s="58" t="s">
        <v>126</v>
      </c>
      <c r="I41" s="58" t="s">
        <v>126</v>
      </c>
      <c r="J41" s="58" t="s">
        <v>126</v>
      </c>
      <c r="K41" s="58" t="s">
        <v>126</v>
      </c>
      <c r="L41" s="58" t="s">
        <v>126</v>
      </c>
      <c r="M41" s="58" t="s">
        <v>126</v>
      </c>
      <c r="N41" s="58" t="s">
        <v>126</v>
      </c>
      <c r="O41" s="58" t="s">
        <v>126</v>
      </c>
      <c r="P41" s="58" t="s">
        <v>126</v>
      </c>
      <c r="Q41" s="58" t="s">
        <v>126</v>
      </c>
      <c r="R41" s="58" t="s">
        <v>126</v>
      </c>
      <c r="S41" s="58" t="s">
        <v>126</v>
      </c>
      <c r="T41" s="58" t="s">
        <v>126</v>
      </c>
      <c r="U41" s="58" t="s">
        <v>126</v>
      </c>
      <c r="V41" s="58" t="s">
        <v>126</v>
      </c>
      <c r="W41" s="58" t="s">
        <v>126</v>
      </c>
      <c r="X41" s="58" t="s">
        <v>126</v>
      </c>
      <c r="Y41" s="58" t="s">
        <v>126</v>
      </c>
      <c r="Z41" s="58" t="s">
        <v>126</v>
      </c>
      <c r="AA41" s="58" t="s">
        <v>126</v>
      </c>
      <c r="AB41" s="58" t="s">
        <v>126</v>
      </c>
      <c r="AC41" s="58" t="s">
        <v>126</v>
      </c>
      <c r="AD41" s="58" t="s">
        <v>126</v>
      </c>
      <c r="AE41" s="58" t="s">
        <v>126</v>
      </c>
      <c r="AF41" s="58" t="s">
        <v>126</v>
      </c>
      <c r="AG41" s="58" t="s">
        <v>126</v>
      </c>
      <c r="AH41" s="58" t="s">
        <v>126</v>
      </c>
      <c r="AI41" s="58" t="s">
        <v>126</v>
      </c>
      <c r="AJ41" s="58" t="s">
        <v>126</v>
      </c>
      <c r="AK41" s="58" t="s">
        <v>126</v>
      </c>
      <c r="AL41" s="58" t="s">
        <v>126</v>
      </c>
      <c r="AM41" s="58" t="s">
        <v>126</v>
      </c>
      <c r="AN41" s="42">
        <v>0</v>
      </c>
      <c r="AO41" s="58">
        <f t="shared" si="40"/>
        <v>0.105949</v>
      </c>
      <c r="AP41" s="42">
        <f t="shared" si="41"/>
        <v>0</v>
      </c>
      <c r="AQ41" s="42">
        <f t="shared" si="42"/>
        <v>0</v>
      </c>
      <c r="AR41" s="42">
        <f t="shared" si="43"/>
        <v>0</v>
      </c>
      <c r="AS41" s="42">
        <f t="shared" si="44"/>
        <v>0</v>
      </c>
      <c r="AT41" s="50">
        <f t="shared" si="45"/>
        <v>4</v>
      </c>
      <c r="AU41" s="58">
        <v>0</v>
      </c>
      <c r="AV41" s="58">
        <v>0.105949</v>
      </c>
      <c r="AW41" s="58">
        <v>0</v>
      </c>
      <c r="AX41" s="58">
        <v>0</v>
      </c>
      <c r="AY41" s="58">
        <v>0</v>
      </c>
      <c r="AZ41" s="58">
        <v>0</v>
      </c>
      <c r="BA41" s="50">
        <v>4</v>
      </c>
      <c r="BB41" s="58">
        <v>0</v>
      </c>
      <c r="BC41" s="58">
        <v>0</v>
      </c>
      <c r="BD41" s="58">
        <v>0</v>
      </c>
      <c r="BE41" s="58">
        <v>0</v>
      </c>
      <c r="BF41" s="58">
        <v>0</v>
      </c>
      <c r="BG41" s="58">
        <v>0</v>
      </c>
      <c r="BH41" s="50">
        <v>0</v>
      </c>
      <c r="BI41" s="58">
        <v>0</v>
      </c>
      <c r="BJ41" s="58">
        <v>0</v>
      </c>
      <c r="BK41" s="58">
        <v>0</v>
      </c>
      <c r="BL41" s="58">
        <v>0</v>
      </c>
      <c r="BM41" s="58">
        <v>0</v>
      </c>
      <c r="BN41" s="58">
        <v>0</v>
      </c>
      <c r="BO41" s="50">
        <v>0</v>
      </c>
      <c r="BP41" s="58">
        <v>0</v>
      </c>
      <c r="BQ41" s="92">
        <v>0</v>
      </c>
      <c r="BR41" s="58">
        <v>0</v>
      </c>
      <c r="BS41" s="58">
        <v>0</v>
      </c>
      <c r="BT41" s="58">
        <v>0</v>
      </c>
      <c r="BU41" s="58">
        <v>0</v>
      </c>
      <c r="BV41" s="50">
        <v>0</v>
      </c>
      <c r="BW41" s="58" t="s">
        <v>126</v>
      </c>
      <c r="BX41" s="58" t="s">
        <v>126</v>
      </c>
      <c r="BY41" s="58" t="s">
        <v>126</v>
      </c>
      <c r="BZ41" s="58" t="s">
        <v>126</v>
      </c>
      <c r="CA41" s="79" t="s">
        <v>217</v>
      </c>
    </row>
    <row r="42" spans="1:79" ht="56.25" x14ac:dyDescent="0.2">
      <c r="A42" s="22" t="s">
        <v>153</v>
      </c>
      <c r="B42" s="96" t="s">
        <v>232</v>
      </c>
      <c r="C42" s="75" t="s">
        <v>233</v>
      </c>
      <c r="D42" s="80" t="s">
        <v>126</v>
      </c>
      <c r="E42" s="58" t="s">
        <v>126</v>
      </c>
      <c r="F42" s="58" t="s">
        <v>126</v>
      </c>
      <c r="G42" s="58" t="s">
        <v>126</v>
      </c>
      <c r="H42" s="58" t="s">
        <v>126</v>
      </c>
      <c r="I42" s="58" t="s">
        <v>126</v>
      </c>
      <c r="J42" s="58" t="s">
        <v>126</v>
      </c>
      <c r="K42" s="58" t="s">
        <v>126</v>
      </c>
      <c r="L42" s="58" t="s">
        <v>126</v>
      </c>
      <c r="M42" s="58" t="s">
        <v>126</v>
      </c>
      <c r="N42" s="58" t="s">
        <v>126</v>
      </c>
      <c r="O42" s="58" t="s">
        <v>126</v>
      </c>
      <c r="P42" s="58" t="s">
        <v>126</v>
      </c>
      <c r="Q42" s="58" t="s">
        <v>126</v>
      </c>
      <c r="R42" s="58" t="s">
        <v>126</v>
      </c>
      <c r="S42" s="58" t="s">
        <v>126</v>
      </c>
      <c r="T42" s="58" t="s">
        <v>126</v>
      </c>
      <c r="U42" s="58" t="s">
        <v>126</v>
      </c>
      <c r="V42" s="58" t="s">
        <v>126</v>
      </c>
      <c r="W42" s="58" t="s">
        <v>126</v>
      </c>
      <c r="X42" s="58" t="s">
        <v>126</v>
      </c>
      <c r="Y42" s="58" t="s">
        <v>126</v>
      </c>
      <c r="Z42" s="58" t="s">
        <v>126</v>
      </c>
      <c r="AA42" s="58" t="s">
        <v>126</v>
      </c>
      <c r="AB42" s="58" t="s">
        <v>126</v>
      </c>
      <c r="AC42" s="58" t="s">
        <v>126</v>
      </c>
      <c r="AD42" s="58" t="s">
        <v>126</v>
      </c>
      <c r="AE42" s="58" t="s">
        <v>126</v>
      </c>
      <c r="AF42" s="58" t="s">
        <v>126</v>
      </c>
      <c r="AG42" s="58" t="s">
        <v>126</v>
      </c>
      <c r="AH42" s="58" t="s">
        <v>126</v>
      </c>
      <c r="AI42" s="58" t="s">
        <v>126</v>
      </c>
      <c r="AJ42" s="58" t="s">
        <v>126</v>
      </c>
      <c r="AK42" s="58" t="s">
        <v>126</v>
      </c>
      <c r="AL42" s="58" t="s">
        <v>126</v>
      </c>
      <c r="AM42" s="58" t="s">
        <v>126</v>
      </c>
      <c r="AN42" s="42">
        <v>0</v>
      </c>
      <c r="AO42" s="58">
        <f t="shared" ref="AO42" si="67">AV42+BC42+BJ42+BQ42</f>
        <v>0.257106</v>
      </c>
      <c r="AP42" s="42">
        <f t="shared" ref="AP42" si="68">AW42+BD42+BK42+BR42</f>
        <v>0</v>
      </c>
      <c r="AQ42" s="42">
        <f t="shared" ref="AQ42" si="69">AX42+BE42+BL42+BS42</f>
        <v>0</v>
      </c>
      <c r="AR42" s="42">
        <f t="shared" ref="AR42" si="70">AY42+BF42+BM42+BT42</f>
        <v>0</v>
      </c>
      <c r="AS42" s="42">
        <f t="shared" ref="AS42" si="71">AZ42+BG42+BN42+BU42</f>
        <v>0</v>
      </c>
      <c r="AT42" s="50">
        <f t="shared" ref="AT42" si="72">BA42+BH42+BO42+BV42</f>
        <v>1</v>
      </c>
      <c r="AU42" s="58">
        <v>0</v>
      </c>
      <c r="AV42" s="58">
        <v>0.257106</v>
      </c>
      <c r="AW42" s="58">
        <v>0</v>
      </c>
      <c r="AX42" s="58">
        <v>0</v>
      </c>
      <c r="AY42" s="58">
        <v>0</v>
      </c>
      <c r="AZ42" s="58">
        <v>0</v>
      </c>
      <c r="BA42" s="50">
        <v>1</v>
      </c>
      <c r="BB42" s="58">
        <v>0</v>
      </c>
      <c r="BC42" s="58">
        <v>0</v>
      </c>
      <c r="BD42" s="58">
        <v>0</v>
      </c>
      <c r="BE42" s="58">
        <v>0</v>
      </c>
      <c r="BF42" s="58">
        <v>0</v>
      </c>
      <c r="BG42" s="58">
        <v>0</v>
      </c>
      <c r="BH42" s="50">
        <v>0</v>
      </c>
      <c r="BI42" s="58">
        <v>0</v>
      </c>
      <c r="BJ42" s="58">
        <v>0</v>
      </c>
      <c r="BK42" s="58">
        <v>0</v>
      </c>
      <c r="BL42" s="58">
        <v>0</v>
      </c>
      <c r="BM42" s="58">
        <v>0</v>
      </c>
      <c r="BN42" s="58">
        <v>0</v>
      </c>
      <c r="BO42" s="50">
        <v>0</v>
      </c>
      <c r="BP42" s="58">
        <v>0</v>
      </c>
      <c r="BQ42" s="92">
        <v>0</v>
      </c>
      <c r="BR42" s="58">
        <v>0</v>
      </c>
      <c r="BS42" s="58">
        <v>0</v>
      </c>
      <c r="BT42" s="58">
        <v>0</v>
      </c>
      <c r="BU42" s="58">
        <v>0</v>
      </c>
      <c r="BV42" s="50">
        <v>0</v>
      </c>
      <c r="BW42" s="58" t="s">
        <v>126</v>
      </c>
      <c r="BX42" s="58" t="s">
        <v>126</v>
      </c>
      <c r="BY42" s="58" t="s">
        <v>126</v>
      </c>
      <c r="BZ42" s="58" t="s">
        <v>126</v>
      </c>
      <c r="CA42" s="79" t="s">
        <v>217</v>
      </c>
    </row>
    <row r="43" spans="1:79" ht="67.5" x14ac:dyDescent="0.2">
      <c r="A43" s="22" t="s">
        <v>153</v>
      </c>
      <c r="B43" s="96" t="s">
        <v>234</v>
      </c>
      <c r="C43" s="75" t="s">
        <v>235</v>
      </c>
      <c r="D43" s="58">
        <v>4.3767779999999998</v>
      </c>
      <c r="E43" s="58">
        <v>0</v>
      </c>
      <c r="F43" s="43">
        <f t="shared" ref="F43:F44" si="73">M43+T43+AA43+AH43</f>
        <v>4.3767779999999998</v>
      </c>
      <c r="G43" s="43">
        <f t="shared" ref="G43:G44" si="74">N43+U43+AB43+AI43</f>
        <v>1.26</v>
      </c>
      <c r="H43" s="61">
        <f t="shared" ref="H43:H44" si="75">O43+V43+AC43+AJ43</f>
        <v>0</v>
      </c>
      <c r="I43" s="43">
        <f t="shared" ref="I43:I44" si="76">P43+W43+AD43+AK43</f>
        <v>0</v>
      </c>
      <c r="J43" s="44">
        <f t="shared" ref="J43:J44" si="77">Q43+X43+AE43+AL43</f>
        <v>0</v>
      </c>
      <c r="K43" s="45">
        <f t="shared" ref="K43:K44" si="78">R43+Y43+AF43+AM43</f>
        <v>4</v>
      </c>
      <c r="L43" s="58">
        <v>0</v>
      </c>
      <c r="M43" s="58">
        <v>4.3767779999999998</v>
      </c>
      <c r="N43" s="58">
        <v>1.26</v>
      </c>
      <c r="O43" s="58">
        <v>0</v>
      </c>
      <c r="P43" s="58">
        <v>0</v>
      </c>
      <c r="Q43" s="58">
        <v>0</v>
      </c>
      <c r="R43" s="50">
        <v>4</v>
      </c>
      <c r="S43" s="58">
        <v>0</v>
      </c>
      <c r="T43" s="58">
        <v>0</v>
      </c>
      <c r="U43" s="58">
        <v>0</v>
      </c>
      <c r="V43" s="58">
        <v>0</v>
      </c>
      <c r="W43" s="58">
        <v>0</v>
      </c>
      <c r="X43" s="58">
        <v>0</v>
      </c>
      <c r="Y43" s="50">
        <v>0</v>
      </c>
      <c r="Z43" s="58">
        <v>0</v>
      </c>
      <c r="AA43" s="58">
        <v>0</v>
      </c>
      <c r="AB43" s="58">
        <v>0</v>
      </c>
      <c r="AC43" s="58">
        <v>0</v>
      </c>
      <c r="AD43" s="58">
        <v>0</v>
      </c>
      <c r="AE43" s="58">
        <v>0</v>
      </c>
      <c r="AF43" s="50">
        <v>0</v>
      </c>
      <c r="AG43" s="58">
        <v>0</v>
      </c>
      <c r="AH43" s="58">
        <v>0</v>
      </c>
      <c r="AI43" s="58">
        <v>0</v>
      </c>
      <c r="AJ43" s="58">
        <v>0</v>
      </c>
      <c r="AK43" s="58">
        <v>0</v>
      </c>
      <c r="AL43" s="58">
        <v>0</v>
      </c>
      <c r="AM43" s="50">
        <v>0</v>
      </c>
      <c r="AN43" s="42">
        <v>0</v>
      </c>
      <c r="AO43" s="58">
        <f t="shared" ref="AO43:AO59" si="79">AV43+BC43+BJ43+BQ43</f>
        <v>4.4077359999999999</v>
      </c>
      <c r="AP43" s="42">
        <f t="shared" ref="AP43:AP59" si="80">AW43+BD43+BK43+BR43</f>
        <v>1.26</v>
      </c>
      <c r="AQ43" s="42">
        <f t="shared" ref="AQ43:AQ59" si="81">AX43+BE43+BL43+BS43</f>
        <v>0</v>
      </c>
      <c r="AR43" s="42">
        <f t="shared" ref="AR43:AR59" si="82">AY43+BF43+BM43+BT43</f>
        <v>0</v>
      </c>
      <c r="AS43" s="42">
        <f t="shared" ref="AS43:AS59" si="83">AZ43+BG43+BN43+BU43</f>
        <v>0</v>
      </c>
      <c r="AT43" s="50">
        <f t="shared" ref="AT43:AT59" si="84">BA43+BH43+BO43+BV43</f>
        <v>0</v>
      </c>
      <c r="AU43" s="58">
        <v>0</v>
      </c>
      <c r="AV43" s="58">
        <v>4.4077359999999999</v>
      </c>
      <c r="AW43" s="58">
        <v>1.26</v>
      </c>
      <c r="AX43" s="58">
        <v>0</v>
      </c>
      <c r="AY43" s="58">
        <v>0</v>
      </c>
      <c r="AZ43" s="58">
        <v>0</v>
      </c>
      <c r="BA43" s="50">
        <v>0</v>
      </c>
      <c r="BB43" s="58">
        <v>0</v>
      </c>
      <c r="BC43" s="58">
        <v>0</v>
      </c>
      <c r="BD43" s="58">
        <v>0</v>
      </c>
      <c r="BE43" s="58">
        <v>0</v>
      </c>
      <c r="BF43" s="58">
        <v>0</v>
      </c>
      <c r="BG43" s="58">
        <v>0</v>
      </c>
      <c r="BH43" s="50">
        <v>0</v>
      </c>
      <c r="BI43" s="58">
        <v>0</v>
      </c>
      <c r="BJ43" s="58">
        <v>0</v>
      </c>
      <c r="BK43" s="58">
        <v>0</v>
      </c>
      <c r="BL43" s="58">
        <v>0</v>
      </c>
      <c r="BM43" s="58">
        <v>0</v>
      </c>
      <c r="BN43" s="58">
        <v>0</v>
      </c>
      <c r="BO43" s="50">
        <v>0</v>
      </c>
      <c r="BP43" s="58">
        <v>0</v>
      </c>
      <c r="BQ43" s="92">
        <v>0</v>
      </c>
      <c r="BR43" s="58">
        <v>0</v>
      </c>
      <c r="BS43" s="58">
        <v>0</v>
      </c>
      <c r="BT43" s="58">
        <v>0</v>
      </c>
      <c r="BU43" s="58">
        <v>0</v>
      </c>
      <c r="BV43" s="50">
        <v>0</v>
      </c>
      <c r="BW43" s="42">
        <f t="shared" ref="BW43:BW44" si="85">AN43-L43-S43-Z43-AG43</f>
        <v>0</v>
      </c>
      <c r="BX43" s="51">
        <v>0</v>
      </c>
      <c r="BY43" s="42">
        <f t="shared" ref="BY43:BY44" si="86">AO43-M43-T43-AA43</f>
        <v>3.0958000000000041E-2</v>
      </c>
      <c r="BZ43" s="51">
        <f t="shared" ref="BZ43:BZ44" si="87">BY43/(M43+T43+AA43)*100</f>
        <v>0.70732397210916442</v>
      </c>
      <c r="CA43" s="79" t="s">
        <v>126</v>
      </c>
    </row>
    <row r="44" spans="1:79" ht="56.25" x14ac:dyDescent="0.2">
      <c r="A44" s="22" t="s">
        <v>153</v>
      </c>
      <c r="B44" s="96" t="s">
        <v>236</v>
      </c>
      <c r="C44" s="75" t="s">
        <v>237</v>
      </c>
      <c r="D44" s="80">
        <v>1.0113669999999999</v>
      </c>
      <c r="E44" s="58">
        <v>0</v>
      </c>
      <c r="F44" s="43">
        <f t="shared" si="73"/>
        <v>1.0113669999999999</v>
      </c>
      <c r="G44" s="43">
        <f t="shared" si="74"/>
        <v>0</v>
      </c>
      <c r="H44" s="61">
        <f t="shared" si="75"/>
        <v>0</v>
      </c>
      <c r="I44" s="43">
        <f t="shared" si="76"/>
        <v>0.114</v>
      </c>
      <c r="J44" s="44">
        <f t="shared" si="77"/>
        <v>0</v>
      </c>
      <c r="K44" s="45">
        <f t="shared" si="78"/>
        <v>0</v>
      </c>
      <c r="L44" s="58">
        <v>0</v>
      </c>
      <c r="M44" s="58">
        <v>1.0113669999999999</v>
      </c>
      <c r="N44" s="58">
        <v>0</v>
      </c>
      <c r="O44" s="58">
        <v>0</v>
      </c>
      <c r="P44" s="58">
        <v>0.114</v>
      </c>
      <c r="Q44" s="58">
        <v>0</v>
      </c>
      <c r="R44" s="50">
        <v>0</v>
      </c>
      <c r="S44" s="58">
        <v>0</v>
      </c>
      <c r="T44" s="58">
        <v>0</v>
      </c>
      <c r="U44" s="58">
        <v>0</v>
      </c>
      <c r="V44" s="58">
        <v>0</v>
      </c>
      <c r="W44" s="58">
        <v>0</v>
      </c>
      <c r="X44" s="58">
        <v>0</v>
      </c>
      <c r="Y44" s="50">
        <v>0</v>
      </c>
      <c r="Z44" s="58">
        <v>0</v>
      </c>
      <c r="AA44" s="58">
        <v>0</v>
      </c>
      <c r="AB44" s="58">
        <v>0</v>
      </c>
      <c r="AC44" s="58">
        <v>0</v>
      </c>
      <c r="AD44" s="58">
        <v>0</v>
      </c>
      <c r="AE44" s="58">
        <v>0</v>
      </c>
      <c r="AF44" s="50">
        <v>0</v>
      </c>
      <c r="AG44" s="58">
        <v>0</v>
      </c>
      <c r="AH44" s="58">
        <v>0</v>
      </c>
      <c r="AI44" s="58">
        <v>0</v>
      </c>
      <c r="AJ44" s="58">
        <v>0</v>
      </c>
      <c r="AK44" s="58">
        <v>0</v>
      </c>
      <c r="AL44" s="58">
        <v>0</v>
      </c>
      <c r="AM44" s="50">
        <v>0</v>
      </c>
      <c r="AN44" s="42">
        <v>0</v>
      </c>
      <c r="AO44" s="58">
        <f t="shared" si="79"/>
        <v>1.0185200000000001</v>
      </c>
      <c r="AP44" s="42">
        <f t="shared" si="80"/>
        <v>0</v>
      </c>
      <c r="AQ44" s="42">
        <f t="shared" si="81"/>
        <v>0</v>
      </c>
      <c r="AR44" s="42">
        <f t="shared" si="82"/>
        <v>0.114</v>
      </c>
      <c r="AS44" s="42">
        <f t="shared" si="83"/>
        <v>0</v>
      </c>
      <c r="AT44" s="50">
        <f t="shared" si="84"/>
        <v>0</v>
      </c>
      <c r="AU44" s="58">
        <v>0</v>
      </c>
      <c r="AV44" s="58">
        <v>1.0185200000000001</v>
      </c>
      <c r="AW44" s="58">
        <v>0</v>
      </c>
      <c r="AX44" s="58">
        <v>0</v>
      </c>
      <c r="AY44" s="58">
        <v>0.114</v>
      </c>
      <c r="AZ44" s="58">
        <v>0</v>
      </c>
      <c r="BA44" s="50">
        <v>0</v>
      </c>
      <c r="BB44" s="58">
        <v>0</v>
      </c>
      <c r="BC44" s="58">
        <v>0</v>
      </c>
      <c r="BD44" s="58">
        <v>0</v>
      </c>
      <c r="BE44" s="58">
        <v>0</v>
      </c>
      <c r="BF44" s="58">
        <v>0</v>
      </c>
      <c r="BG44" s="58">
        <v>0</v>
      </c>
      <c r="BH44" s="50">
        <v>0</v>
      </c>
      <c r="BI44" s="58">
        <v>0</v>
      </c>
      <c r="BJ44" s="58">
        <v>0</v>
      </c>
      <c r="BK44" s="58">
        <v>0</v>
      </c>
      <c r="BL44" s="58">
        <v>0</v>
      </c>
      <c r="BM44" s="58">
        <v>0</v>
      </c>
      <c r="BN44" s="58">
        <v>0</v>
      </c>
      <c r="BO44" s="50">
        <v>0</v>
      </c>
      <c r="BP44" s="58">
        <v>0</v>
      </c>
      <c r="BQ44" s="92">
        <v>0</v>
      </c>
      <c r="BR44" s="58">
        <v>0</v>
      </c>
      <c r="BS44" s="58">
        <v>0</v>
      </c>
      <c r="BT44" s="58">
        <v>0</v>
      </c>
      <c r="BU44" s="58">
        <v>0</v>
      </c>
      <c r="BV44" s="50">
        <v>0</v>
      </c>
      <c r="BW44" s="42">
        <f t="shared" si="85"/>
        <v>0</v>
      </c>
      <c r="BX44" s="51">
        <v>0</v>
      </c>
      <c r="BY44" s="42">
        <f t="shared" si="86"/>
        <v>7.153000000000187E-3</v>
      </c>
      <c r="BZ44" s="51">
        <f t="shared" si="87"/>
        <v>0.70726056911093482</v>
      </c>
      <c r="CA44" s="79" t="s">
        <v>126</v>
      </c>
    </row>
    <row r="45" spans="1:79" ht="90" x14ac:dyDescent="0.2">
      <c r="A45" s="22" t="s">
        <v>153</v>
      </c>
      <c r="B45" s="95" t="s">
        <v>259</v>
      </c>
      <c r="C45" s="75" t="s">
        <v>260</v>
      </c>
      <c r="D45" s="80" t="s">
        <v>126</v>
      </c>
      <c r="E45" s="58" t="s">
        <v>126</v>
      </c>
      <c r="F45" s="58" t="s">
        <v>126</v>
      </c>
      <c r="G45" s="58" t="s">
        <v>126</v>
      </c>
      <c r="H45" s="58" t="s">
        <v>126</v>
      </c>
      <c r="I45" s="58" t="s">
        <v>126</v>
      </c>
      <c r="J45" s="58" t="s">
        <v>126</v>
      </c>
      <c r="K45" s="58" t="s">
        <v>126</v>
      </c>
      <c r="L45" s="58" t="s">
        <v>126</v>
      </c>
      <c r="M45" s="58" t="s">
        <v>126</v>
      </c>
      <c r="N45" s="58" t="s">
        <v>126</v>
      </c>
      <c r="O45" s="58" t="s">
        <v>126</v>
      </c>
      <c r="P45" s="58" t="s">
        <v>126</v>
      </c>
      <c r="Q45" s="58" t="s">
        <v>126</v>
      </c>
      <c r="R45" s="58" t="s">
        <v>126</v>
      </c>
      <c r="S45" s="58" t="s">
        <v>126</v>
      </c>
      <c r="T45" s="58" t="s">
        <v>126</v>
      </c>
      <c r="U45" s="58" t="s">
        <v>126</v>
      </c>
      <c r="V45" s="58" t="s">
        <v>126</v>
      </c>
      <c r="W45" s="58" t="s">
        <v>126</v>
      </c>
      <c r="X45" s="58" t="s">
        <v>126</v>
      </c>
      <c r="Y45" s="58" t="s">
        <v>126</v>
      </c>
      <c r="Z45" s="58" t="s">
        <v>126</v>
      </c>
      <c r="AA45" s="58" t="s">
        <v>126</v>
      </c>
      <c r="AB45" s="58" t="s">
        <v>126</v>
      </c>
      <c r="AC45" s="58" t="s">
        <v>126</v>
      </c>
      <c r="AD45" s="58" t="s">
        <v>126</v>
      </c>
      <c r="AE45" s="58" t="s">
        <v>126</v>
      </c>
      <c r="AF45" s="58" t="s">
        <v>126</v>
      </c>
      <c r="AG45" s="58" t="s">
        <v>126</v>
      </c>
      <c r="AH45" s="58" t="s">
        <v>126</v>
      </c>
      <c r="AI45" s="58" t="s">
        <v>126</v>
      </c>
      <c r="AJ45" s="58" t="s">
        <v>126</v>
      </c>
      <c r="AK45" s="58" t="s">
        <v>126</v>
      </c>
      <c r="AL45" s="58" t="s">
        <v>126</v>
      </c>
      <c r="AM45" s="58" t="s">
        <v>126</v>
      </c>
      <c r="AN45" s="42">
        <v>0</v>
      </c>
      <c r="AO45" s="58">
        <f>AV45+BC45+BJ45+BQ45</f>
        <v>3.105594</v>
      </c>
      <c r="AP45" s="42">
        <f>AW45+BD45+BK45+BR45</f>
        <v>0</v>
      </c>
      <c r="AQ45" s="42">
        <f>AX45+BE45+BL45+BS45</f>
        <v>0</v>
      </c>
      <c r="AR45" s="42">
        <f>AY45+BF45+BM45+BT45</f>
        <v>0.21779999999999999</v>
      </c>
      <c r="AS45" s="42">
        <f>AZ45+BG45+BN45+BU45</f>
        <v>0</v>
      </c>
      <c r="AT45" s="50">
        <f>BA45+BH45+BO45+BV45</f>
        <v>2</v>
      </c>
      <c r="AU45" s="58">
        <v>0</v>
      </c>
      <c r="AV45" s="58">
        <v>0</v>
      </c>
      <c r="AW45" s="58">
        <v>0</v>
      </c>
      <c r="AX45" s="58">
        <v>0</v>
      </c>
      <c r="AY45" s="58">
        <v>0</v>
      </c>
      <c r="AZ45" s="58">
        <v>0</v>
      </c>
      <c r="BA45" s="50">
        <v>0</v>
      </c>
      <c r="BB45" s="58">
        <v>0</v>
      </c>
      <c r="BC45" s="58">
        <v>3.105594</v>
      </c>
      <c r="BD45" s="58">
        <v>0</v>
      </c>
      <c r="BE45" s="58">
        <v>0</v>
      </c>
      <c r="BF45" s="58">
        <v>0.21779999999999999</v>
      </c>
      <c r="BG45" s="58">
        <v>0</v>
      </c>
      <c r="BH45" s="50">
        <v>2</v>
      </c>
      <c r="BI45" s="58">
        <v>0</v>
      </c>
      <c r="BJ45" s="58">
        <v>0</v>
      </c>
      <c r="BK45" s="58">
        <v>0</v>
      </c>
      <c r="BL45" s="58">
        <v>0</v>
      </c>
      <c r="BM45" s="58">
        <v>0</v>
      </c>
      <c r="BN45" s="58">
        <v>0</v>
      </c>
      <c r="BO45" s="50">
        <v>0</v>
      </c>
      <c r="BP45" s="58">
        <v>0</v>
      </c>
      <c r="BQ45" s="92">
        <v>0</v>
      </c>
      <c r="BR45" s="58">
        <v>0</v>
      </c>
      <c r="BS45" s="58">
        <v>0</v>
      </c>
      <c r="BT45" s="58">
        <v>0</v>
      </c>
      <c r="BU45" s="58">
        <v>0</v>
      </c>
      <c r="BV45" s="50">
        <v>0</v>
      </c>
      <c r="BW45" s="58" t="s">
        <v>126</v>
      </c>
      <c r="BX45" s="58" t="s">
        <v>126</v>
      </c>
      <c r="BY45" s="58" t="s">
        <v>126</v>
      </c>
      <c r="BZ45" s="58" t="s">
        <v>126</v>
      </c>
      <c r="CA45" s="79" t="s">
        <v>217</v>
      </c>
    </row>
    <row r="46" spans="1:79" ht="78.75" x14ac:dyDescent="0.2">
      <c r="A46" s="22" t="s">
        <v>153</v>
      </c>
      <c r="B46" s="143" t="s">
        <v>269</v>
      </c>
      <c r="C46" s="73" t="s">
        <v>270</v>
      </c>
      <c r="D46" s="42">
        <v>5.5589649999999997</v>
      </c>
      <c r="E46" s="58">
        <v>0</v>
      </c>
      <c r="F46" s="43">
        <f t="shared" ref="F46:F47" si="88">M46+T46+AA46+AH46</f>
        <v>5.5589649999999997</v>
      </c>
      <c r="G46" s="43">
        <f t="shared" ref="G46:G47" si="89">N46+U46+AB46+AI46</f>
        <v>1.26</v>
      </c>
      <c r="H46" s="61">
        <f t="shared" ref="H46:H47" si="90">O46+V46+AC46+AJ46</f>
        <v>0</v>
      </c>
      <c r="I46" s="43">
        <f t="shared" ref="I46:I47" si="91">P46+W46+AD46+AK46</f>
        <v>0</v>
      </c>
      <c r="J46" s="44">
        <f t="shared" ref="J46:J47" si="92">Q46+X46+AE46+AL46</f>
        <v>0</v>
      </c>
      <c r="K46" s="45">
        <f t="shared" ref="K46:K47" si="93">R46+Y46+AF46+AM46</f>
        <v>6</v>
      </c>
      <c r="L46" s="58">
        <v>0</v>
      </c>
      <c r="M46" s="58">
        <v>0</v>
      </c>
      <c r="N46" s="58">
        <v>0</v>
      </c>
      <c r="O46" s="58">
        <v>0</v>
      </c>
      <c r="P46" s="58">
        <v>0</v>
      </c>
      <c r="Q46" s="58">
        <v>0</v>
      </c>
      <c r="R46" s="50">
        <v>0</v>
      </c>
      <c r="S46" s="58">
        <v>0</v>
      </c>
      <c r="T46" s="58">
        <v>0</v>
      </c>
      <c r="U46" s="58">
        <v>0</v>
      </c>
      <c r="V46" s="58">
        <v>0</v>
      </c>
      <c r="W46" s="58">
        <v>0</v>
      </c>
      <c r="X46" s="58">
        <v>0</v>
      </c>
      <c r="Y46" s="50">
        <v>0</v>
      </c>
      <c r="Z46" s="58">
        <v>0</v>
      </c>
      <c r="AA46" s="58">
        <v>0</v>
      </c>
      <c r="AB46" s="58">
        <v>0</v>
      </c>
      <c r="AC46" s="58">
        <v>0</v>
      </c>
      <c r="AD46" s="58">
        <v>0</v>
      </c>
      <c r="AE46" s="58">
        <v>0</v>
      </c>
      <c r="AF46" s="50">
        <v>0</v>
      </c>
      <c r="AG46" s="58">
        <v>0</v>
      </c>
      <c r="AH46" s="58">
        <v>5.5589649999999997</v>
      </c>
      <c r="AI46" s="58">
        <v>1.26</v>
      </c>
      <c r="AJ46" s="58">
        <v>0</v>
      </c>
      <c r="AK46" s="58">
        <v>0</v>
      </c>
      <c r="AL46" s="58">
        <v>0</v>
      </c>
      <c r="AM46" s="50">
        <v>6</v>
      </c>
      <c r="AN46" s="42">
        <v>0</v>
      </c>
      <c r="AO46" s="58">
        <f t="shared" ref="AO46:AO47" si="94">AV46+BC46+BJ46+BQ46</f>
        <v>8.1768429999999999</v>
      </c>
      <c r="AP46" s="42">
        <f t="shared" ref="AP46:AP47" si="95">AW46+BD46+BK46+BR46</f>
        <v>1.26</v>
      </c>
      <c r="AQ46" s="42">
        <f t="shared" ref="AQ46:AQ47" si="96">AX46+BE46+BL46+BS46</f>
        <v>0</v>
      </c>
      <c r="AR46" s="42">
        <f t="shared" ref="AR46:AR47" si="97">AY46+BF46+BM46+BT46</f>
        <v>0</v>
      </c>
      <c r="AS46" s="42">
        <f t="shared" ref="AS46:AS47" si="98">AZ46+BG46+BN46+BU46</f>
        <v>0</v>
      </c>
      <c r="AT46" s="50">
        <f t="shared" ref="AT46:AT47" si="99">BA46+BH46+BO46+BV46</f>
        <v>0</v>
      </c>
      <c r="AU46" s="58">
        <v>0</v>
      </c>
      <c r="AV46" s="58">
        <v>0</v>
      </c>
      <c r="AW46" s="58">
        <v>0</v>
      </c>
      <c r="AX46" s="58">
        <v>0</v>
      </c>
      <c r="AY46" s="58">
        <v>0</v>
      </c>
      <c r="AZ46" s="58">
        <v>0</v>
      </c>
      <c r="BA46" s="50">
        <v>0</v>
      </c>
      <c r="BB46" s="58">
        <v>0</v>
      </c>
      <c r="BC46" s="58">
        <v>0</v>
      </c>
      <c r="BD46" s="58">
        <v>0</v>
      </c>
      <c r="BE46" s="58">
        <v>0</v>
      </c>
      <c r="BF46" s="58">
        <v>0</v>
      </c>
      <c r="BG46" s="58">
        <v>0</v>
      </c>
      <c r="BH46" s="50">
        <v>0</v>
      </c>
      <c r="BI46" s="58">
        <v>0</v>
      </c>
      <c r="BJ46" s="58">
        <v>8.1768429999999999</v>
      </c>
      <c r="BK46" s="58">
        <v>1.26</v>
      </c>
      <c r="BL46" s="58">
        <v>0</v>
      </c>
      <c r="BM46" s="58">
        <v>0</v>
      </c>
      <c r="BN46" s="58">
        <v>0</v>
      </c>
      <c r="BO46" s="50">
        <v>0</v>
      </c>
      <c r="BP46" s="58">
        <f>SUM(BP58:BP62)</f>
        <v>0</v>
      </c>
      <c r="BQ46" s="92">
        <v>0</v>
      </c>
      <c r="BR46" s="58">
        <v>0</v>
      </c>
      <c r="BS46" s="58">
        <v>0</v>
      </c>
      <c r="BT46" s="58">
        <v>0</v>
      </c>
      <c r="BU46" s="58">
        <v>0</v>
      </c>
      <c r="BV46" s="50">
        <v>0</v>
      </c>
      <c r="BW46" s="42">
        <f t="shared" ref="BW46:BW49" si="100">AN46-L46-S46-Z46-AG46</f>
        <v>0</v>
      </c>
      <c r="BX46" s="51">
        <v>0</v>
      </c>
      <c r="BY46" s="42">
        <f t="shared" ref="BY46:BY49" si="101">AO46-M46-T46-AA46</f>
        <v>8.1768429999999999</v>
      </c>
      <c r="BZ46" s="51">
        <v>100</v>
      </c>
      <c r="CA46" s="52" t="s">
        <v>343</v>
      </c>
    </row>
    <row r="47" spans="1:79" ht="67.5" x14ac:dyDescent="0.2">
      <c r="A47" s="22" t="s">
        <v>153</v>
      </c>
      <c r="B47" s="143" t="s">
        <v>271</v>
      </c>
      <c r="C47" s="73" t="s">
        <v>272</v>
      </c>
      <c r="D47" s="42">
        <v>3.5937540000000001</v>
      </c>
      <c r="E47" s="58">
        <v>0</v>
      </c>
      <c r="F47" s="43">
        <f t="shared" si="88"/>
        <v>3.5937540000000001</v>
      </c>
      <c r="G47" s="43">
        <f t="shared" si="89"/>
        <v>0</v>
      </c>
      <c r="H47" s="61">
        <f t="shared" si="90"/>
        <v>0</v>
      </c>
      <c r="I47" s="43">
        <f t="shared" si="91"/>
        <v>0.65</v>
      </c>
      <c r="J47" s="44">
        <f t="shared" si="92"/>
        <v>0</v>
      </c>
      <c r="K47" s="45">
        <f t="shared" si="93"/>
        <v>0</v>
      </c>
      <c r="L47" s="58">
        <v>0</v>
      </c>
      <c r="M47" s="58">
        <v>0</v>
      </c>
      <c r="N47" s="58">
        <v>0</v>
      </c>
      <c r="O47" s="58">
        <v>0</v>
      </c>
      <c r="P47" s="58">
        <v>0</v>
      </c>
      <c r="Q47" s="58">
        <v>0</v>
      </c>
      <c r="R47" s="50">
        <v>0</v>
      </c>
      <c r="S47" s="58">
        <v>0</v>
      </c>
      <c r="T47" s="58">
        <v>0</v>
      </c>
      <c r="U47" s="58">
        <v>0</v>
      </c>
      <c r="V47" s="58">
        <v>0</v>
      </c>
      <c r="W47" s="58">
        <v>0</v>
      </c>
      <c r="X47" s="58">
        <v>0</v>
      </c>
      <c r="Y47" s="50">
        <v>0</v>
      </c>
      <c r="Z47" s="58">
        <v>0</v>
      </c>
      <c r="AA47" s="58">
        <v>0</v>
      </c>
      <c r="AB47" s="58">
        <v>0</v>
      </c>
      <c r="AC47" s="58">
        <v>0</v>
      </c>
      <c r="AD47" s="58">
        <v>0</v>
      </c>
      <c r="AE47" s="58">
        <v>0</v>
      </c>
      <c r="AF47" s="50">
        <v>0</v>
      </c>
      <c r="AG47" s="58">
        <v>0</v>
      </c>
      <c r="AH47" s="58">
        <v>3.5937540000000001</v>
      </c>
      <c r="AI47" s="58">
        <v>0</v>
      </c>
      <c r="AJ47" s="58">
        <v>0</v>
      </c>
      <c r="AK47" s="58">
        <v>0.65</v>
      </c>
      <c r="AL47" s="58">
        <v>0</v>
      </c>
      <c r="AM47" s="50">
        <v>0</v>
      </c>
      <c r="AN47" s="42">
        <v>0</v>
      </c>
      <c r="AO47" s="58">
        <f t="shared" si="94"/>
        <v>0.583847</v>
      </c>
      <c r="AP47" s="42">
        <f t="shared" si="95"/>
        <v>0</v>
      </c>
      <c r="AQ47" s="42">
        <f t="shared" si="96"/>
        <v>0</v>
      </c>
      <c r="AR47" s="42">
        <f t="shared" si="97"/>
        <v>0.222</v>
      </c>
      <c r="AS47" s="42">
        <f t="shared" si="98"/>
        <v>0</v>
      </c>
      <c r="AT47" s="50">
        <f t="shared" si="99"/>
        <v>0</v>
      </c>
      <c r="AU47" s="58">
        <v>0</v>
      </c>
      <c r="AV47" s="58">
        <v>0</v>
      </c>
      <c r="AW47" s="58">
        <v>0</v>
      </c>
      <c r="AX47" s="58">
        <v>0</v>
      </c>
      <c r="AY47" s="58">
        <v>0</v>
      </c>
      <c r="AZ47" s="58">
        <v>0</v>
      </c>
      <c r="BA47" s="50">
        <v>0</v>
      </c>
      <c r="BB47" s="58">
        <v>0</v>
      </c>
      <c r="BC47" s="58">
        <v>0</v>
      </c>
      <c r="BD47" s="58">
        <v>0</v>
      </c>
      <c r="BE47" s="58">
        <v>0</v>
      </c>
      <c r="BF47" s="58">
        <v>0</v>
      </c>
      <c r="BG47" s="58">
        <v>0</v>
      </c>
      <c r="BH47" s="50">
        <v>0</v>
      </c>
      <c r="BI47" s="58">
        <v>0</v>
      </c>
      <c r="BJ47" s="58">
        <v>0.583847</v>
      </c>
      <c r="BK47" s="58">
        <v>0</v>
      </c>
      <c r="BL47" s="58">
        <v>0</v>
      </c>
      <c r="BM47" s="58">
        <v>0.222</v>
      </c>
      <c r="BN47" s="58">
        <v>0</v>
      </c>
      <c r="BO47" s="50">
        <v>0</v>
      </c>
      <c r="BP47" s="58">
        <f>SUM(BP59:BP63)</f>
        <v>0</v>
      </c>
      <c r="BQ47" s="92">
        <v>0</v>
      </c>
      <c r="BR47" s="58">
        <v>0</v>
      </c>
      <c r="BS47" s="58">
        <v>0</v>
      </c>
      <c r="BT47" s="58">
        <v>0</v>
      </c>
      <c r="BU47" s="58">
        <v>0</v>
      </c>
      <c r="BV47" s="50">
        <v>0</v>
      </c>
      <c r="BW47" s="42">
        <f t="shared" si="100"/>
        <v>0</v>
      </c>
      <c r="BX47" s="51">
        <v>0</v>
      </c>
      <c r="BY47" s="42">
        <f t="shared" si="101"/>
        <v>0.583847</v>
      </c>
      <c r="BZ47" s="51">
        <v>100</v>
      </c>
      <c r="CA47" s="52" t="s">
        <v>343</v>
      </c>
    </row>
    <row r="48" spans="1:79" ht="78.75" x14ac:dyDescent="0.2">
      <c r="A48" s="22" t="s">
        <v>153</v>
      </c>
      <c r="B48" s="143" t="s">
        <v>273</v>
      </c>
      <c r="C48" s="73" t="s">
        <v>274</v>
      </c>
      <c r="D48" s="42">
        <v>6.0811510000000002</v>
      </c>
      <c r="E48" s="58">
        <v>0</v>
      </c>
      <c r="F48" s="43">
        <f t="shared" ref="F48:F49" si="102">M48+T48+AA48+AH48</f>
        <v>6.0811510000000002</v>
      </c>
      <c r="G48" s="43">
        <f t="shared" ref="G48:G49" si="103">N48+U48+AB48+AI48</f>
        <v>1.26</v>
      </c>
      <c r="H48" s="61">
        <f t="shared" ref="H48:H49" si="104">O48+V48+AC48+AJ48</f>
        <v>0</v>
      </c>
      <c r="I48" s="43">
        <f t="shared" ref="I48:I49" si="105">P48+W48+AD48+AK48</f>
        <v>0</v>
      </c>
      <c r="J48" s="44">
        <f t="shared" ref="J48:J49" si="106">Q48+X48+AE48+AL48</f>
        <v>0</v>
      </c>
      <c r="K48" s="45">
        <f t="shared" ref="K48:K49" si="107">R48+Y48+AF48+AM48</f>
        <v>4</v>
      </c>
      <c r="L48" s="58">
        <v>0</v>
      </c>
      <c r="M48" s="58">
        <v>0</v>
      </c>
      <c r="N48" s="58">
        <v>0</v>
      </c>
      <c r="O48" s="58">
        <v>0</v>
      </c>
      <c r="P48" s="58">
        <v>0</v>
      </c>
      <c r="Q48" s="58">
        <v>0</v>
      </c>
      <c r="R48" s="50">
        <v>0</v>
      </c>
      <c r="S48" s="58">
        <v>0</v>
      </c>
      <c r="T48" s="58">
        <v>0</v>
      </c>
      <c r="U48" s="58">
        <v>0</v>
      </c>
      <c r="V48" s="58">
        <v>0</v>
      </c>
      <c r="W48" s="58">
        <v>0</v>
      </c>
      <c r="X48" s="58">
        <v>0</v>
      </c>
      <c r="Y48" s="50">
        <v>0</v>
      </c>
      <c r="Z48" s="58">
        <v>0</v>
      </c>
      <c r="AA48" s="58">
        <v>0</v>
      </c>
      <c r="AB48" s="58">
        <v>0</v>
      </c>
      <c r="AC48" s="58">
        <v>0</v>
      </c>
      <c r="AD48" s="58">
        <v>0</v>
      </c>
      <c r="AE48" s="58">
        <v>0</v>
      </c>
      <c r="AF48" s="50">
        <v>0</v>
      </c>
      <c r="AG48" s="58">
        <v>0</v>
      </c>
      <c r="AH48" s="58">
        <v>6.0811510000000002</v>
      </c>
      <c r="AI48" s="58">
        <v>1.26</v>
      </c>
      <c r="AJ48" s="58">
        <v>0</v>
      </c>
      <c r="AK48" s="58">
        <v>0</v>
      </c>
      <c r="AL48" s="58">
        <v>0</v>
      </c>
      <c r="AM48" s="50">
        <v>4</v>
      </c>
      <c r="AN48" s="42">
        <v>0</v>
      </c>
      <c r="AO48" s="58">
        <f t="shared" ref="AO48:AO51" si="108">AV48+BC48+BJ48+BQ48</f>
        <v>0</v>
      </c>
      <c r="AP48" s="42">
        <f t="shared" ref="AP48:AP51" si="109">AW48+BD48+BK48+BR48</f>
        <v>0</v>
      </c>
      <c r="AQ48" s="42">
        <f t="shared" ref="AQ48:AQ51" si="110">AX48+BE48+BL48+BS48</f>
        <v>0</v>
      </c>
      <c r="AR48" s="42">
        <f t="shared" ref="AR48:AR51" si="111">AY48+BF48+BM48+BT48</f>
        <v>0</v>
      </c>
      <c r="AS48" s="42">
        <f t="shared" ref="AS48:AS51" si="112">AZ48+BG48+BN48+BU48</f>
        <v>0</v>
      </c>
      <c r="AT48" s="50">
        <f t="shared" ref="AT48:AT51" si="113">BA48+BH48+BO48+BV48</f>
        <v>0</v>
      </c>
      <c r="AU48" s="58">
        <v>0</v>
      </c>
      <c r="AV48" s="58">
        <v>0</v>
      </c>
      <c r="AW48" s="58">
        <v>0</v>
      </c>
      <c r="AX48" s="58">
        <v>0</v>
      </c>
      <c r="AY48" s="58">
        <v>0</v>
      </c>
      <c r="AZ48" s="58">
        <v>0</v>
      </c>
      <c r="BA48" s="50">
        <v>0</v>
      </c>
      <c r="BB48" s="58">
        <v>0</v>
      </c>
      <c r="BC48" s="58">
        <v>0</v>
      </c>
      <c r="BD48" s="58">
        <v>0</v>
      </c>
      <c r="BE48" s="58">
        <v>0</v>
      </c>
      <c r="BF48" s="58">
        <v>0</v>
      </c>
      <c r="BG48" s="58">
        <v>0</v>
      </c>
      <c r="BH48" s="50">
        <v>0</v>
      </c>
      <c r="BI48" s="58">
        <v>0</v>
      </c>
      <c r="BJ48" s="58">
        <v>0</v>
      </c>
      <c r="BK48" s="58">
        <v>0</v>
      </c>
      <c r="BL48" s="58">
        <v>0</v>
      </c>
      <c r="BM48" s="58">
        <v>0</v>
      </c>
      <c r="BN48" s="58">
        <v>0</v>
      </c>
      <c r="BO48" s="50">
        <v>0</v>
      </c>
      <c r="BP48" s="58">
        <f>SUM(BP60:BP64)</f>
        <v>0</v>
      </c>
      <c r="BQ48" s="92">
        <v>0</v>
      </c>
      <c r="BR48" s="58">
        <v>0</v>
      </c>
      <c r="BS48" s="58">
        <v>0</v>
      </c>
      <c r="BT48" s="58">
        <v>0</v>
      </c>
      <c r="BU48" s="58">
        <v>0</v>
      </c>
      <c r="BV48" s="50">
        <v>0</v>
      </c>
      <c r="BW48" s="42">
        <f t="shared" ref="BW48:BW49" si="114">AN48-L48-S48-Z48-AG48</f>
        <v>0</v>
      </c>
      <c r="BX48" s="51">
        <v>0</v>
      </c>
      <c r="BY48" s="42">
        <f t="shared" ref="BY48:BY49" si="115">AO48-M48-T48-AA48</f>
        <v>0</v>
      </c>
      <c r="BZ48" s="51">
        <v>0</v>
      </c>
      <c r="CA48" s="52" t="s">
        <v>126</v>
      </c>
    </row>
    <row r="49" spans="1:79" ht="67.5" x14ac:dyDescent="0.2">
      <c r="A49" s="22" t="s">
        <v>153</v>
      </c>
      <c r="B49" s="143" t="s">
        <v>275</v>
      </c>
      <c r="C49" s="73" t="s">
        <v>276</v>
      </c>
      <c r="D49" s="42">
        <v>1.1034360000000001</v>
      </c>
      <c r="E49" s="58">
        <v>0</v>
      </c>
      <c r="F49" s="43">
        <f t="shared" si="102"/>
        <v>1.1034360000000001</v>
      </c>
      <c r="G49" s="43">
        <f t="shared" si="103"/>
        <v>0</v>
      </c>
      <c r="H49" s="61">
        <f t="shared" si="104"/>
        <v>0</v>
      </c>
      <c r="I49" s="43">
        <f t="shared" si="105"/>
        <v>0.16</v>
      </c>
      <c r="J49" s="44">
        <f t="shared" si="106"/>
        <v>0</v>
      </c>
      <c r="K49" s="45">
        <f t="shared" si="107"/>
        <v>0</v>
      </c>
      <c r="L49" s="58">
        <v>0</v>
      </c>
      <c r="M49" s="58">
        <v>0</v>
      </c>
      <c r="N49" s="58">
        <v>0</v>
      </c>
      <c r="O49" s="58">
        <v>0</v>
      </c>
      <c r="P49" s="58">
        <v>0</v>
      </c>
      <c r="Q49" s="58">
        <v>0</v>
      </c>
      <c r="R49" s="50">
        <v>0</v>
      </c>
      <c r="S49" s="58">
        <v>0</v>
      </c>
      <c r="T49" s="58">
        <v>0</v>
      </c>
      <c r="U49" s="58">
        <v>0</v>
      </c>
      <c r="V49" s="58">
        <v>0</v>
      </c>
      <c r="W49" s="58">
        <v>0</v>
      </c>
      <c r="X49" s="58">
        <v>0</v>
      </c>
      <c r="Y49" s="50">
        <v>0</v>
      </c>
      <c r="Z49" s="58">
        <v>0</v>
      </c>
      <c r="AA49" s="58">
        <v>0</v>
      </c>
      <c r="AB49" s="58">
        <v>0</v>
      </c>
      <c r="AC49" s="58">
        <v>0</v>
      </c>
      <c r="AD49" s="58">
        <v>0</v>
      </c>
      <c r="AE49" s="58">
        <v>0</v>
      </c>
      <c r="AF49" s="50">
        <v>0</v>
      </c>
      <c r="AG49" s="58">
        <v>0</v>
      </c>
      <c r="AH49" s="58">
        <v>1.1034360000000001</v>
      </c>
      <c r="AI49" s="58">
        <v>0</v>
      </c>
      <c r="AJ49" s="58">
        <v>0</v>
      </c>
      <c r="AK49" s="58">
        <v>0.16</v>
      </c>
      <c r="AL49" s="58">
        <v>0</v>
      </c>
      <c r="AM49" s="50">
        <v>0</v>
      </c>
      <c r="AN49" s="42">
        <v>0</v>
      </c>
      <c r="AO49" s="58">
        <f t="shared" si="108"/>
        <v>0</v>
      </c>
      <c r="AP49" s="42">
        <f t="shared" si="109"/>
        <v>0</v>
      </c>
      <c r="AQ49" s="42">
        <f t="shared" si="110"/>
        <v>0</v>
      </c>
      <c r="AR49" s="42">
        <f t="shared" si="111"/>
        <v>0</v>
      </c>
      <c r="AS49" s="42">
        <f t="shared" si="112"/>
        <v>0</v>
      </c>
      <c r="AT49" s="50">
        <f t="shared" si="113"/>
        <v>0</v>
      </c>
      <c r="AU49" s="58">
        <v>0</v>
      </c>
      <c r="AV49" s="58">
        <v>0</v>
      </c>
      <c r="AW49" s="58">
        <v>0</v>
      </c>
      <c r="AX49" s="58">
        <v>0</v>
      </c>
      <c r="AY49" s="58">
        <v>0</v>
      </c>
      <c r="AZ49" s="58">
        <v>0</v>
      </c>
      <c r="BA49" s="50">
        <v>0</v>
      </c>
      <c r="BB49" s="58">
        <v>0</v>
      </c>
      <c r="BC49" s="58">
        <v>0</v>
      </c>
      <c r="BD49" s="58">
        <v>0</v>
      </c>
      <c r="BE49" s="58">
        <v>0</v>
      </c>
      <c r="BF49" s="58">
        <v>0</v>
      </c>
      <c r="BG49" s="58">
        <v>0</v>
      </c>
      <c r="BH49" s="50">
        <v>0</v>
      </c>
      <c r="BI49" s="58">
        <v>0</v>
      </c>
      <c r="BJ49" s="58">
        <v>0</v>
      </c>
      <c r="BK49" s="58">
        <v>0</v>
      </c>
      <c r="BL49" s="58">
        <v>0</v>
      </c>
      <c r="BM49" s="58">
        <v>0</v>
      </c>
      <c r="BN49" s="58">
        <v>0</v>
      </c>
      <c r="BO49" s="50">
        <v>0</v>
      </c>
      <c r="BP49" s="58">
        <f>SUM(BP61:BP65)</f>
        <v>0</v>
      </c>
      <c r="BQ49" s="92">
        <v>0</v>
      </c>
      <c r="BR49" s="58">
        <v>0</v>
      </c>
      <c r="BS49" s="58">
        <v>0</v>
      </c>
      <c r="BT49" s="58">
        <v>0</v>
      </c>
      <c r="BU49" s="58">
        <v>0</v>
      </c>
      <c r="BV49" s="50">
        <v>0</v>
      </c>
      <c r="BW49" s="42">
        <f t="shared" si="114"/>
        <v>0</v>
      </c>
      <c r="BX49" s="51">
        <v>0</v>
      </c>
      <c r="BY49" s="42">
        <f t="shared" si="115"/>
        <v>0</v>
      </c>
      <c r="BZ49" s="51">
        <v>0</v>
      </c>
      <c r="CA49" s="52" t="s">
        <v>126</v>
      </c>
    </row>
    <row r="50" spans="1:79" ht="67.5" x14ac:dyDescent="0.2">
      <c r="A50" s="22" t="s">
        <v>153</v>
      </c>
      <c r="B50" s="143" t="s">
        <v>277</v>
      </c>
      <c r="C50" s="73" t="s">
        <v>278</v>
      </c>
      <c r="D50" s="80" t="s">
        <v>126</v>
      </c>
      <c r="E50" s="58" t="s">
        <v>126</v>
      </c>
      <c r="F50" s="58" t="s">
        <v>126</v>
      </c>
      <c r="G50" s="58" t="s">
        <v>126</v>
      </c>
      <c r="H50" s="58" t="s">
        <v>126</v>
      </c>
      <c r="I50" s="58" t="s">
        <v>126</v>
      </c>
      <c r="J50" s="58" t="s">
        <v>126</v>
      </c>
      <c r="K50" s="58" t="s">
        <v>126</v>
      </c>
      <c r="L50" s="58" t="s">
        <v>126</v>
      </c>
      <c r="M50" s="58" t="s">
        <v>126</v>
      </c>
      <c r="N50" s="58" t="s">
        <v>126</v>
      </c>
      <c r="O50" s="58" t="s">
        <v>126</v>
      </c>
      <c r="P50" s="58" t="s">
        <v>126</v>
      </c>
      <c r="Q50" s="58" t="s">
        <v>126</v>
      </c>
      <c r="R50" s="58" t="s">
        <v>126</v>
      </c>
      <c r="S50" s="58" t="s">
        <v>126</v>
      </c>
      <c r="T50" s="58" t="s">
        <v>126</v>
      </c>
      <c r="U50" s="58" t="s">
        <v>126</v>
      </c>
      <c r="V50" s="58" t="s">
        <v>126</v>
      </c>
      <c r="W50" s="58" t="s">
        <v>126</v>
      </c>
      <c r="X50" s="58" t="s">
        <v>126</v>
      </c>
      <c r="Y50" s="58" t="s">
        <v>126</v>
      </c>
      <c r="Z50" s="58" t="s">
        <v>126</v>
      </c>
      <c r="AA50" s="58" t="s">
        <v>126</v>
      </c>
      <c r="AB50" s="58" t="s">
        <v>126</v>
      </c>
      <c r="AC50" s="58" t="s">
        <v>126</v>
      </c>
      <c r="AD50" s="58" t="s">
        <v>126</v>
      </c>
      <c r="AE50" s="58" t="s">
        <v>126</v>
      </c>
      <c r="AF50" s="58" t="s">
        <v>126</v>
      </c>
      <c r="AG50" s="58" t="s">
        <v>126</v>
      </c>
      <c r="AH50" s="58" t="s">
        <v>126</v>
      </c>
      <c r="AI50" s="58" t="s">
        <v>126</v>
      </c>
      <c r="AJ50" s="58" t="s">
        <v>126</v>
      </c>
      <c r="AK50" s="58" t="s">
        <v>126</v>
      </c>
      <c r="AL50" s="58" t="s">
        <v>126</v>
      </c>
      <c r="AM50" s="58" t="s">
        <v>126</v>
      </c>
      <c r="AN50" s="42">
        <v>0</v>
      </c>
      <c r="AO50" s="58">
        <f t="shared" si="108"/>
        <v>0</v>
      </c>
      <c r="AP50" s="42">
        <f t="shared" si="109"/>
        <v>0</v>
      </c>
      <c r="AQ50" s="42">
        <f t="shared" si="110"/>
        <v>0</v>
      </c>
      <c r="AR50" s="42">
        <f t="shared" si="111"/>
        <v>0</v>
      </c>
      <c r="AS50" s="42">
        <f t="shared" si="112"/>
        <v>0</v>
      </c>
      <c r="AT50" s="50">
        <f t="shared" si="113"/>
        <v>0</v>
      </c>
      <c r="AU50" s="58">
        <v>0</v>
      </c>
      <c r="AV50" s="58">
        <v>0</v>
      </c>
      <c r="AW50" s="58">
        <v>0</v>
      </c>
      <c r="AX50" s="58">
        <v>0</v>
      </c>
      <c r="AY50" s="58">
        <v>0</v>
      </c>
      <c r="AZ50" s="58">
        <v>0</v>
      </c>
      <c r="BA50" s="50">
        <v>0</v>
      </c>
      <c r="BB50" s="58">
        <v>0</v>
      </c>
      <c r="BC50" s="58">
        <v>0</v>
      </c>
      <c r="BD50" s="58">
        <v>0</v>
      </c>
      <c r="BE50" s="58">
        <v>0</v>
      </c>
      <c r="BF50" s="58">
        <v>0</v>
      </c>
      <c r="BG50" s="58">
        <v>0</v>
      </c>
      <c r="BH50" s="50">
        <v>0</v>
      </c>
      <c r="BI50" s="58">
        <v>0</v>
      </c>
      <c r="BJ50" s="58">
        <v>0</v>
      </c>
      <c r="BK50" s="58">
        <v>0</v>
      </c>
      <c r="BL50" s="58">
        <v>0</v>
      </c>
      <c r="BM50" s="58">
        <v>0</v>
      </c>
      <c r="BN50" s="58">
        <v>0</v>
      </c>
      <c r="BO50" s="50">
        <v>0</v>
      </c>
      <c r="BP50" s="58">
        <f>SUM(BP62:BP66)</f>
        <v>0</v>
      </c>
      <c r="BQ50" s="92">
        <v>0</v>
      </c>
      <c r="BR50" s="58">
        <v>0</v>
      </c>
      <c r="BS50" s="58">
        <v>0</v>
      </c>
      <c r="BT50" s="58">
        <v>0</v>
      </c>
      <c r="BU50" s="58">
        <v>0</v>
      </c>
      <c r="BV50" s="50">
        <v>0</v>
      </c>
      <c r="BW50" s="58" t="s">
        <v>126</v>
      </c>
      <c r="BX50" s="58" t="s">
        <v>126</v>
      </c>
      <c r="BY50" s="58" t="s">
        <v>126</v>
      </c>
      <c r="BZ50" s="58" t="s">
        <v>126</v>
      </c>
      <c r="CA50" s="79" t="s">
        <v>217</v>
      </c>
    </row>
    <row r="51" spans="1:79" ht="67.5" x14ac:dyDescent="0.2">
      <c r="A51" s="22" t="s">
        <v>153</v>
      </c>
      <c r="B51" s="143" t="s">
        <v>279</v>
      </c>
      <c r="C51" s="73" t="s">
        <v>280</v>
      </c>
      <c r="D51" s="80" t="s">
        <v>126</v>
      </c>
      <c r="E51" s="58" t="s">
        <v>126</v>
      </c>
      <c r="F51" s="58" t="s">
        <v>126</v>
      </c>
      <c r="G51" s="58" t="s">
        <v>126</v>
      </c>
      <c r="H51" s="58" t="s">
        <v>126</v>
      </c>
      <c r="I51" s="58" t="s">
        <v>126</v>
      </c>
      <c r="J51" s="58" t="s">
        <v>126</v>
      </c>
      <c r="K51" s="58" t="s">
        <v>126</v>
      </c>
      <c r="L51" s="58" t="s">
        <v>126</v>
      </c>
      <c r="M51" s="58" t="s">
        <v>126</v>
      </c>
      <c r="N51" s="58" t="s">
        <v>126</v>
      </c>
      <c r="O51" s="58" t="s">
        <v>126</v>
      </c>
      <c r="P51" s="58" t="s">
        <v>126</v>
      </c>
      <c r="Q51" s="58" t="s">
        <v>126</v>
      </c>
      <c r="R51" s="58" t="s">
        <v>126</v>
      </c>
      <c r="S51" s="58" t="s">
        <v>126</v>
      </c>
      <c r="T51" s="58" t="s">
        <v>126</v>
      </c>
      <c r="U51" s="58" t="s">
        <v>126</v>
      </c>
      <c r="V51" s="58" t="s">
        <v>126</v>
      </c>
      <c r="W51" s="58" t="s">
        <v>126</v>
      </c>
      <c r="X51" s="58" t="s">
        <v>126</v>
      </c>
      <c r="Y51" s="58" t="s">
        <v>126</v>
      </c>
      <c r="Z51" s="58" t="s">
        <v>126</v>
      </c>
      <c r="AA51" s="58" t="s">
        <v>126</v>
      </c>
      <c r="AB51" s="58" t="s">
        <v>126</v>
      </c>
      <c r="AC51" s="58" t="s">
        <v>126</v>
      </c>
      <c r="AD51" s="58" t="s">
        <v>126</v>
      </c>
      <c r="AE51" s="58" t="s">
        <v>126</v>
      </c>
      <c r="AF51" s="58" t="s">
        <v>126</v>
      </c>
      <c r="AG51" s="58" t="s">
        <v>126</v>
      </c>
      <c r="AH51" s="58" t="s">
        <v>126</v>
      </c>
      <c r="AI51" s="58" t="s">
        <v>126</v>
      </c>
      <c r="AJ51" s="58" t="s">
        <v>126</v>
      </c>
      <c r="AK51" s="58" t="s">
        <v>126</v>
      </c>
      <c r="AL51" s="58" t="s">
        <v>126</v>
      </c>
      <c r="AM51" s="58" t="s">
        <v>126</v>
      </c>
      <c r="AN51" s="42">
        <v>0</v>
      </c>
      <c r="AO51" s="58">
        <f t="shared" si="108"/>
        <v>0</v>
      </c>
      <c r="AP51" s="42">
        <f t="shared" si="109"/>
        <v>0</v>
      </c>
      <c r="AQ51" s="42">
        <f t="shared" si="110"/>
        <v>0</v>
      </c>
      <c r="AR51" s="42">
        <f t="shared" si="111"/>
        <v>0</v>
      </c>
      <c r="AS51" s="42">
        <f t="shared" si="112"/>
        <v>0</v>
      </c>
      <c r="AT51" s="50">
        <f t="shared" si="113"/>
        <v>0</v>
      </c>
      <c r="AU51" s="58">
        <v>0</v>
      </c>
      <c r="AV51" s="58">
        <v>0</v>
      </c>
      <c r="AW51" s="58">
        <v>0</v>
      </c>
      <c r="AX51" s="58">
        <v>0</v>
      </c>
      <c r="AY51" s="58">
        <v>0</v>
      </c>
      <c r="AZ51" s="58">
        <v>0</v>
      </c>
      <c r="BA51" s="50">
        <v>0</v>
      </c>
      <c r="BB51" s="58">
        <v>0</v>
      </c>
      <c r="BC51" s="58">
        <v>0</v>
      </c>
      <c r="BD51" s="58">
        <v>0</v>
      </c>
      <c r="BE51" s="58">
        <v>0</v>
      </c>
      <c r="BF51" s="58">
        <v>0</v>
      </c>
      <c r="BG51" s="58">
        <v>0</v>
      </c>
      <c r="BH51" s="50">
        <v>0</v>
      </c>
      <c r="BI51" s="58">
        <v>0</v>
      </c>
      <c r="BJ51" s="58">
        <v>0</v>
      </c>
      <c r="BK51" s="58">
        <v>0</v>
      </c>
      <c r="BL51" s="58">
        <v>0</v>
      </c>
      <c r="BM51" s="58">
        <v>0</v>
      </c>
      <c r="BN51" s="58">
        <v>0</v>
      </c>
      <c r="BO51" s="50">
        <v>0</v>
      </c>
      <c r="BP51" s="58">
        <f>SUM(BP63:BP67)</f>
        <v>0</v>
      </c>
      <c r="BQ51" s="92">
        <v>0</v>
      </c>
      <c r="BR51" s="58">
        <v>0</v>
      </c>
      <c r="BS51" s="58">
        <v>0</v>
      </c>
      <c r="BT51" s="58">
        <v>0</v>
      </c>
      <c r="BU51" s="58">
        <v>0</v>
      </c>
      <c r="BV51" s="50">
        <v>0</v>
      </c>
      <c r="BW51" s="58" t="s">
        <v>126</v>
      </c>
      <c r="BX51" s="58" t="s">
        <v>126</v>
      </c>
      <c r="BY51" s="58" t="s">
        <v>126</v>
      </c>
      <c r="BZ51" s="58" t="s">
        <v>126</v>
      </c>
      <c r="CA51" s="79" t="s">
        <v>217</v>
      </c>
    </row>
    <row r="52" spans="1:79" ht="67.5" x14ac:dyDescent="0.2">
      <c r="A52" s="22" t="s">
        <v>153</v>
      </c>
      <c r="B52" s="146" t="s">
        <v>281</v>
      </c>
      <c r="C52" s="73" t="s">
        <v>282</v>
      </c>
      <c r="D52" s="80" t="s">
        <v>126</v>
      </c>
      <c r="E52" s="58" t="s">
        <v>126</v>
      </c>
      <c r="F52" s="58" t="s">
        <v>126</v>
      </c>
      <c r="G52" s="58" t="s">
        <v>126</v>
      </c>
      <c r="H52" s="58" t="s">
        <v>126</v>
      </c>
      <c r="I52" s="58" t="s">
        <v>126</v>
      </c>
      <c r="J52" s="58" t="s">
        <v>126</v>
      </c>
      <c r="K52" s="58" t="s">
        <v>126</v>
      </c>
      <c r="L52" s="58" t="s">
        <v>126</v>
      </c>
      <c r="M52" s="58" t="s">
        <v>126</v>
      </c>
      <c r="N52" s="58" t="s">
        <v>126</v>
      </c>
      <c r="O52" s="58" t="s">
        <v>126</v>
      </c>
      <c r="P52" s="58" t="s">
        <v>126</v>
      </c>
      <c r="Q52" s="58" t="s">
        <v>126</v>
      </c>
      <c r="R52" s="58" t="s">
        <v>126</v>
      </c>
      <c r="S52" s="58" t="s">
        <v>126</v>
      </c>
      <c r="T52" s="58" t="s">
        <v>126</v>
      </c>
      <c r="U52" s="58" t="s">
        <v>126</v>
      </c>
      <c r="V52" s="58" t="s">
        <v>126</v>
      </c>
      <c r="W52" s="58" t="s">
        <v>126</v>
      </c>
      <c r="X52" s="58" t="s">
        <v>126</v>
      </c>
      <c r="Y52" s="58" t="s">
        <v>126</v>
      </c>
      <c r="Z52" s="58" t="s">
        <v>126</v>
      </c>
      <c r="AA52" s="58" t="s">
        <v>126</v>
      </c>
      <c r="AB52" s="58" t="s">
        <v>126</v>
      </c>
      <c r="AC52" s="58" t="s">
        <v>126</v>
      </c>
      <c r="AD52" s="58" t="s">
        <v>126</v>
      </c>
      <c r="AE52" s="58" t="s">
        <v>126</v>
      </c>
      <c r="AF52" s="58" t="s">
        <v>126</v>
      </c>
      <c r="AG52" s="58" t="s">
        <v>126</v>
      </c>
      <c r="AH52" s="58" t="s">
        <v>126</v>
      </c>
      <c r="AI52" s="58" t="s">
        <v>126</v>
      </c>
      <c r="AJ52" s="58" t="s">
        <v>126</v>
      </c>
      <c r="AK52" s="58" t="s">
        <v>126</v>
      </c>
      <c r="AL52" s="58" t="s">
        <v>126</v>
      </c>
      <c r="AM52" s="58" t="s">
        <v>126</v>
      </c>
      <c r="AN52" s="42">
        <v>0</v>
      </c>
      <c r="AO52" s="58">
        <f t="shared" ref="AO52:AO55" si="116">AV52+BC52+BJ52+BQ52</f>
        <v>0</v>
      </c>
      <c r="AP52" s="42">
        <f t="shared" ref="AP52:AP55" si="117">AW52+BD52+BK52+BR52</f>
        <v>0</v>
      </c>
      <c r="AQ52" s="42">
        <f t="shared" ref="AQ52:AQ55" si="118">AX52+BE52+BL52+BS52</f>
        <v>0</v>
      </c>
      <c r="AR52" s="42">
        <f t="shared" ref="AR52:AR55" si="119">AY52+BF52+BM52+BT52</f>
        <v>0</v>
      </c>
      <c r="AS52" s="42">
        <f t="shared" ref="AS52:AS55" si="120">AZ52+BG52+BN52+BU52</f>
        <v>0</v>
      </c>
      <c r="AT52" s="50">
        <f t="shared" ref="AT52:AT55" si="121">BA52+BH52+BO52+BV52</f>
        <v>0</v>
      </c>
      <c r="AU52" s="58">
        <v>0</v>
      </c>
      <c r="AV52" s="58">
        <v>0</v>
      </c>
      <c r="AW52" s="58">
        <v>0</v>
      </c>
      <c r="AX52" s="58">
        <v>0</v>
      </c>
      <c r="AY52" s="58">
        <v>0</v>
      </c>
      <c r="AZ52" s="58">
        <v>0</v>
      </c>
      <c r="BA52" s="50">
        <v>0</v>
      </c>
      <c r="BB52" s="58">
        <v>0</v>
      </c>
      <c r="BC52" s="58">
        <v>0</v>
      </c>
      <c r="BD52" s="58">
        <v>0</v>
      </c>
      <c r="BE52" s="58">
        <v>0</v>
      </c>
      <c r="BF52" s="58">
        <v>0</v>
      </c>
      <c r="BG52" s="58">
        <v>0</v>
      </c>
      <c r="BH52" s="50">
        <v>0</v>
      </c>
      <c r="BI52" s="58">
        <v>0</v>
      </c>
      <c r="BJ52" s="58">
        <v>0</v>
      </c>
      <c r="BK52" s="58">
        <v>0</v>
      </c>
      <c r="BL52" s="58">
        <v>0</v>
      </c>
      <c r="BM52" s="58">
        <v>0</v>
      </c>
      <c r="BN52" s="58">
        <v>0</v>
      </c>
      <c r="BO52" s="50">
        <v>0</v>
      </c>
      <c r="BP52" s="58">
        <f>SUM(BP64:BP68)</f>
        <v>0</v>
      </c>
      <c r="BQ52" s="92">
        <v>0</v>
      </c>
      <c r="BR52" s="58">
        <v>0</v>
      </c>
      <c r="BS52" s="58">
        <v>0</v>
      </c>
      <c r="BT52" s="58">
        <v>0</v>
      </c>
      <c r="BU52" s="58">
        <v>0</v>
      </c>
      <c r="BV52" s="50">
        <v>0</v>
      </c>
      <c r="BW52" s="58" t="s">
        <v>126</v>
      </c>
      <c r="BX52" s="58" t="s">
        <v>126</v>
      </c>
      <c r="BY52" s="58" t="s">
        <v>126</v>
      </c>
      <c r="BZ52" s="58" t="s">
        <v>126</v>
      </c>
      <c r="CA52" s="79" t="s">
        <v>217</v>
      </c>
    </row>
    <row r="53" spans="1:79" ht="67.5" x14ac:dyDescent="0.2">
      <c r="A53" s="22" t="s">
        <v>153</v>
      </c>
      <c r="B53" s="143" t="s">
        <v>283</v>
      </c>
      <c r="C53" s="73" t="s">
        <v>284</v>
      </c>
      <c r="D53" s="42">
        <v>0.21867300000000001</v>
      </c>
      <c r="E53" s="58">
        <v>0</v>
      </c>
      <c r="F53" s="43">
        <f t="shared" ref="F53:F54" si="122">M53+T53+AA53+AH53</f>
        <v>0.21867300000000001</v>
      </c>
      <c r="G53" s="43">
        <f t="shared" ref="G53:G54" si="123">N53+U53+AB53+AI53</f>
        <v>0</v>
      </c>
      <c r="H53" s="61">
        <f t="shared" ref="H53:H54" si="124">O53+V53+AC53+AJ53</f>
        <v>0</v>
      </c>
      <c r="I53" s="43">
        <f t="shared" ref="I53:I54" si="125">P53+W53+AD53+AK53</f>
        <v>0.06</v>
      </c>
      <c r="J53" s="44">
        <f t="shared" ref="J53:J54" si="126">Q53+X53+AE53+AL53</f>
        <v>0</v>
      </c>
      <c r="K53" s="45">
        <f t="shared" ref="K53:K54" si="127">R53+Y53+AF53+AM53</f>
        <v>0</v>
      </c>
      <c r="L53" s="58">
        <v>0</v>
      </c>
      <c r="M53" s="58">
        <v>0</v>
      </c>
      <c r="N53" s="58">
        <v>0</v>
      </c>
      <c r="O53" s="58">
        <v>0</v>
      </c>
      <c r="P53" s="58">
        <v>0</v>
      </c>
      <c r="Q53" s="58">
        <v>0</v>
      </c>
      <c r="R53" s="50">
        <v>0</v>
      </c>
      <c r="S53" s="58">
        <v>0</v>
      </c>
      <c r="T53" s="58">
        <v>0</v>
      </c>
      <c r="U53" s="58">
        <v>0</v>
      </c>
      <c r="V53" s="58">
        <v>0</v>
      </c>
      <c r="W53" s="58">
        <v>0</v>
      </c>
      <c r="X53" s="58">
        <v>0</v>
      </c>
      <c r="Y53" s="50">
        <v>0</v>
      </c>
      <c r="Z53" s="58">
        <v>0</v>
      </c>
      <c r="AA53" s="58">
        <v>0</v>
      </c>
      <c r="AB53" s="58">
        <v>0</v>
      </c>
      <c r="AC53" s="58">
        <v>0</v>
      </c>
      <c r="AD53" s="58">
        <v>0</v>
      </c>
      <c r="AE53" s="58">
        <v>0</v>
      </c>
      <c r="AF53" s="50">
        <v>0</v>
      </c>
      <c r="AG53" s="58">
        <v>0</v>
      </c>
      <c r="AH53" s="58">
        <v>0.21867300000000001</v>
      </c>
      <c r="AI53" s="58">
        <v>0</v>
      </c>
      <c r="AJ53" s="58">
        <v>0</v>
      </c>
      <c r="AK53" s="58">
        <v>0.06</v>
      </c>
      <c r="AL53" s="58">
        <v>0</v>
      </c>
      <c r="AM53" s="50">
        <v>0</v>
      </c>
      <c r="AN53" s="42">
        <v>0</v>
      </c>
      <c r="AO53" s="58">
        <f t="shared" si="116"/>
        <v>0.25181500000000001</v>
      </c>
      <c r="AP53" s="42">
        <f t="shared" si="117"/>
        <v>0</v>
      </c>
      <c r="AQ53" s="42">
        <f t="shared" si="118"/>
        <v>0</v>
      </c>
      <c r="AR53" s="42">
        <f t="shared" si="119"/>
        <v>0.06</v>
      </c>
      <c r="AS53" s="42">
        <f t="shared" si="120"/>
        <v>0</v>
      </c>
      <c r="AT53" s="50">
        <f t="shared" si="121"/>
        <v>0</v>
      </c>
      <c r="AU53" s="58">
        <v>0</v>
      </c>
      <c r="AV53" s="58">
        <v>0</v>
      </c>
      <c r="AW53" s="58">
        <v>0</v>
      </c>
      <c r="AX53" s="58">
        <v>0</v>
      </c>
      <c r="AY53" s="58">
        <v>0</v>
      </c>
      <c r="AZ53" s="58">
        <v>0</v>
      </c>
      <c r="BA53" s="50">
        <v>0</v>
      </c>
      <c r="BB53" s="58">
        <v>0</v>
      </c>
      <c r="BC53" s="58">
        <v>0</v>
      </c>
      <c r="BD53" s="58">
        <v>0</v>
      </c>
      <c r="BE53" s="58">
        <v>0</v>
      </c>
      <c r="BF53" s="58">
        <v>0</v>
      </c>
      <c r="BG53" s="58">
        <v>0</v>
      </c>
      <c r="BH53" s="50">
        <v>0</v>
      </c>
      <c r="BI53" s="58">
        <v>0</v>
      </c>
      <c r="BJ53" s="58">
        <v>0.25181500000000001</v>
      </c>
      <c r="BK53" s="58">
        <v>0</v>
      </c>
      <c r="BL53" s="58">
        <v>0</v>
      </c>
      <c r="BM53" s="58">
        <v>0.06</v>
      </c>
      <c r="BN53" s="58">
        <v>0</v>
      </c>
      <c r="BO53" s="50">
        <v>0</v>
      </c>
      <c r="BP53" s="58">
        <f>SUM(BP65:BP69)</f>
        <v>0</v>
      </c>
      <c r="BQ53" s="92">
        <v>0</v>
      </c>
      <c r="BR53" s="58">
        <v>0</v>
      </c>
      <c r="BS53" s="58">
        <v>0</v>
      </c>
      <c r="BT53" s="58">
        <v>0</v>
      </c>
      <c r="BU53" s="58">
        <v>0</v>
      </c>
      <c r="BV53" s="50">
        <v>0</v>
      </c>
      <c r="BW53" s="42">
        <f t="shared" ref="BW53:BW54" si="128">AN53-L53-S53-Z53-AG53</f>
        <v>0</v>
      </c>
      <c r="BX53" s="51">
        <v>0</v>
      </c>
      <c r="BY53" s="42">
        <f t="shared" ref="BY53:BY54" si="129">AO53-M53-T53-AA53</f>
        <v>0.25181500000000001</v>
      </c>
      <c r="BZ53" s="51">
        <v>100</v>
      </c>
      <c r="CA53" s="52" t="s">
        <v>344</v>
      </c>
    </row>
    <row r="54" spans="1:79" ht="67.5" x14ac:dyDescent="0.2">
      <c r="A54" s="22" t="s">
        <v>153</v>
      </c>
      <c r="B54" s="143" t="s">
        <v>285</v>
      </c>
      <c r="C54" s="73" t="s">
        <v>286</v>
      </c>
      <c r="D54" s="42">
        <v>19.217295</v>
      </c>
      <c r="E54" s="58">
        <v>0</v>
      </c>
      <c r="F54" s="43">
        <f t="shared" si="122"/>
        <v>19.217295</v>
      </c>
      <c r="G54" s="43">
        <f t="shared" si="123"/>
        <v>0</v>
      </c>
      <c r="H54" s="61">
        <f t="shared" si="124"/>
        <v>0</v>
      </c>
      <c r="I54" s="43">
        <f t="shared" si="125"/>
        <v>1.64</v>
      </c>
      <c r="J54" s="44">
        <f t="shared" si="126"/>
        <v>0</v>
      </c>
      <c r="K54" s="45">
        <f t="shared" si="127"/>
        <v>0</v>
      </c>
      <c r="L54" s="58">
        <v>0</v>
      </c>
      <c r="M54" s="58">
        <v>0</v>
      </c>
      <c r="N54" s="58">
        <v>0</v>
      </c>
      <c r="O54" s="58">
        <v>0</v>
      </c>
      <c r="P54" s="58">
        <v>0</v>
      </c>
      <c r="Q54" s="58">
        <v>0</v>
      </c>
      <c r="R54" s="50">
        <v>0</v>
      </c>
      <c r="S54" s="58">
        <v>0</v>
      </c>
      <c r="T54" s="58">
        <v>0</v>
      </c>
      <c r="U54" s="58">
        <v>0</v>
      </c>
      <c r="V54" s="58">
        <v>0</v>
      </c>
      <c r="W54" s="58">
        <v>0</v>
      </c>
      <c r="X54" s="58">
        <v>0</v>
      </c>
      <c r="Y54" s="50">
        <v>0</v>
      </c>
      <c r="Z54" s="58">
        <v>0</v>
      </c>
      <c r="AA54" s="58">
        <v>0</v>
      </c>
      <c r="AB54" s="58">
        <v>0</v>
      </c>
      <c r="AC54" s="58">
        <v>0</v>
      </c>
      <c r="AD54" s="58">
        <v>0</v>
      </c>
      <c r="AE54" s="58">
        <v>0</v>
      </c>
      <c r="AF54" s="50">
        <v>0</v>
      </c>
      <c r="AG54" s="58">
        <v>0</v>
      </c>
      <c r="AH54" s="58">
        <v>19.217295</v>
      </c>
      <c r="AI54" s="58">
        <v>0</v>
      </c>
      <c r="AJ54" s="58">
        <v>0</v>
      </c>
      <c r="AK54" s="58">
        <v>1.64</v>
      </c>
      <c r="AL54" s="58">
        <v>0</v>
      </c>
      <c r="AM54" s="50">
        <v>0</v>
      </c>
      <c r="AN54" s="42">
        <v>0</v>
      </c>
      <c r="AO54" s="58">
        <f t="shared" si="116"/>
        <v>18.728701999999998</v>
      </c>
      <c r="AP54" s="42">
        <f t="shared" si="117"/>
        <v>0</v>
      </c>
      <c r="AQ54" s="42">
        <f t="shared" si="118"/>
        <v>0</v>
      </c>
      <c r="AR54" s="42">
        <f t="shared" si="119"/>
        <v>1.6659999999999999</v>
      </c>
      <c r="AS54" s="42">
        <f t="shared" si="120"/>
        <v>0</v>
      </c>
      <c r="AT54" s="50">
        <f t="shared" si="121"/>
        <v>0</v>
      </c>
      <c r="AU54" s="58">
        <v>0</v>
      </c>
      <c r="AV54" s="58">
        <v>0</v>
      </c>
      <c r="AW54" s="58">
        <v>0</v>
      </c>
      <c r="AX54" s="58">
        <v>0</v>
      </c>
      <c r="AY54" s="58">
        <v>0</v>
      </c>
      <c r="AZ54" s="58">
        <v>0</v>
      </c>
      <c r="BA54" s="50">
        <v>0</v>
      </c>
      <c r="BB54" s="58">
        <v>0</v>
      </c>
      <c r="BC54" s="58">
        <v>0</v>
      </c>
      <c r="BD54" s="58">
        <v>0</v>
      </c>
      <c r="BE54" s="58">
        <v>0</v>
      </c>
      <c r="BF54" s="58">
        <v>0</v>
      </c>
      <c r="BG54" s="58">
        <v>0</v>
      </c>
      <c r="BH54" s="50">
        <v>0</v>
      </c>
      <c r="BI54" s="58">
        <v>0</v>
      </c>
      <c r="BJ54" s="58">
        <v>18.728701999999998</v>
      </c>
      <c r="BK54" s="58">
        <v>0</v>
      </c>
      <c r="BL54" s="58">
        <v>0</v>
      </c>
      <c r="BM54" s="58">
        <v>1.6659999999999999</v>
      </c>
      <c r="BN54" s="58">
        <v>0</v>
      </c>
      <c r="BO54" s="50">
        <v>0</v>
      </c>
      <c r="BP54" s="58">
        <f>SUM(BP66:BP70)</f>
        <v>0</v>
      </c>
      <c r="BQ54" s="92">
        <v>0</v>
      </c>
      <c r="BR54" s="58">
        <v>0</v>
      </c>
      <c r="BS54" s="58">
        <v>0</v>
      </c>
      <c r="BT54" s="58">
        <v>0</v>
      </c>
      <c r="BU54" s="58">
        <v>0</v>
      </c>
      <c r="BV54" s="50">
        <v>0</v>
      </c>
      <c r="BW54" s="42">
        <f t="shared" si="128"/>
        <v>0</v>
      </c>
      <c r="BX54" s="51">
        <v>0</v>
      </c>
      <c r="BY54" s="42">
        <f t="shared" si="129"/>
        <v>18.728701999999998</v>
      </c>
      <c r="BZ54" s="51">
        <v>100</v>
      </c>
      <c r="CA54" s="52" t="s">
        <v>344</v>
      </c>
    </row>
    <row r="55" spans="1:79" ht="67.5" x14ac:dyDescent="0.2">
      <c r="A55" s="22" t="s">
        <v>153</v>
      </c>
      <c r="B55" s="147" t="s">
        <v>287</v>
      </c>
      <c r="C55" s="73" t="s">
        <v>288</v>
      </c>
      <c r="D55" s="80" t="s">
        <v>126</v>
      </c>
      <c r="E55" s="58" t="s">
        <v>126</v>
      </c>
      <c r="F55" s="58" t="s">
        <v>126</v>
      </c>
      <c r="G55" s="58" t="s">
        <v>126</v>
      </c>
      <c r="H55" s="58" t="s">
        <v>126</v>
      </c>
      <c r="I55" s="58" t="s">
        <v>126</v>
      </c>
      <c r="J55" s="58" t="s">
        <v>126</v>
      </c>
      <c r="K55" s="58" t="s">
        <v>126</v>
      </c>
      <c r="L55" s="58" t="s">
        <v>126</v>
      </c>
      <c r="M55" s="58" t="s">
        <v>126</v>
      </c>
      <c r="N55" s="58" t="s">
        <v>126</v>
      </c>
      <c r="O55" s="58" t="s">
        <v>126</v>
      </c>
      <c r="P55" s="58" t="s">
        <v>126</v>
      </c>
      <c r="Q55" s="58" t="s">
        <v>126</v>
      </c>
      <c r="R55" s="58" t="s">
        <v>126</v>
      </c>
      <c r="S55" s="58" t="s">
        <v>126</v>
      </c>
      <c r="T55" s="58" t="s">
        <v>126</v>
      </c>
      <c r="U55" s="58" t="s">
        <v>126</v>
      </c>
      <c r="V55" s="58" t="s">
        <v>126</v>
      </c>
      <c r="W55" s="58" t="s">
        <v>126</v>
      </c>
      <c r="X55" s="58" t="s">
        <v>126</v>
      </c>
      <c r="Y55" s="58" t="s">
        <v>126</v>
      </c>
      <c r="Z55" s="58" t="s">
        <v>126</v>
      </c>
      <c r="AA55" s="58" t="s">
        <v>126</v>
      </c>
      <c r="AB55" s="58" t="s">
        <v>126</v>
      </c>
      <c r="AC55" s="58" t="s">
        <v>126</v>
      </c>
      <c r="AD55" s="58" t="s">
        <v>126</v>
      </c>
      <c r="AE55" s="58" t="s">
        <v>126</v>
      </c>
      <c r="AF55" s="58" t="s">
        <v>126</v>
      </c>
      <c r="AG55" s="58" t="s">
        <v>126</v>
      </c>
      <c r="AH55" s="58" t="s">
        <v>126</v>
      </c>
      <c r="AI55" s="58" t="s">
        <v>126</v>
      </c>
      <c r="AJ55" s="58" t="s">
        <v>126</v>
      </c>
      <c r="AK55" s="58" t="s">
        <v>126</v>
      </c>
      <c r="AL55" s="58" t="s">
        <v>126</v>
      </c>
      <c r="AM55" s="58" t="s">
        <v>126</v>
      </c>
      <c r="AN55" s="42">
        <v>0</v>
      </c>
      <c r="AO55" s="58">
        <f t="shared" si="116"/>
        <v>0.42258099999999998</v>
      </c>
      <c r="AP55" s="42">
        <f t="shared" si="117"/>
        <v>0</v>
      </c>
      <c r="AQ55" s="42">
        <f t="shared" si="118"/>
        <v>0</v>
      </c>
      <c r="AR55" s="42">
        <f t="shared" si="119"/>
        <v>8.3000000000000004E-2</v>
      </c>
      <c r="AS55" s="42">
        <f t="shared" si="120"/>
        <v>0</v>
      </c>
      <c r="AT55" s="50">
        <f t="shared" si="121"/>
        <v>0</v>
      </c>
      <c r="AU55" s="58">
        <v>0</v>
      </c>
      <c r="AV55" s="58">
        <v>0</v>
      </c>
      <c r="AW55" s="58">
        <v>0</v>
      </c>
      <c r="AX55" s="58">
        <v>0</v>
      </c>
      <c r="AY55" s="58">
        <v>0</v>
      </c>
      <c r="AZ55" s="58">
        <v>0</v>
      </c>
      <c r="BA55" s="50">
        <v>0</v>
      </c>
      <c r="BB55" s="58">
        <v>0</v>
      </c>
      <c r="BC55" s="58">
        <v>0</v>
      </c>
      <c r="BD55" s="58">
        <v>0</v>
      </c>
      <c r="BE55" s="58">
        <v>0</v>
      </c>
      <c r="BF55" s="58">
        <v>0</v>
      </c>
      <c r="BG55" s="58">
        <v>0</v>
      </c>
      <c r="BH55" s="50">
        <v>0</v>
      </c>
      <c r="BI55" s="58">
        <v>0</v>
      </c>
      <c r="BJ55" s="58">
        <v>0.42258099999999998</v>
      </c>
      <c r="BK55" s="58">
        <v>0</v>
      </c>
      <c r="BL55" s="58">
        <v>0</v>
      </c>
      <c r="BM55" s="58">
        <v>8.3000000000000004E-2</v>
      </c>
      <c r="BN55" s="58">
        <v>0</v>
      </c>
      <c r="BO55" s="50">
        <v>0</v>
      </c>
      <c r="BP55" s="58">
        <f>SUM(BP67:BP71)</f>
        <v>0</v>
      </c>
      <c r="BQ55" s="92">
        <v>0</v>
      </c>
      <c r="BR55" s="58">
        <v>0</v>
      </c>
      <c r="BS55" s="58">
        <v>0</v>
      </c>
      <c r="BT55" s="58">
        <v>0</v>
      </c>
      <c r="BU55" s="58">
        <v>0</v>
      </c>
      <c r="BV55" s="50">
        <v>0</v>
      </c>
      <c r="BW55" s="58" t="s">
        <v>126</v>
      </c>
      <c r="BX55" s="58" t="s">
        <v>126</v>
      </c>
      <c r="BY55" s="58" t="s">
        <v>126</v>
      </c>
      <c r="BZ55" s="58" t="s">
        <v>126</v>
      </c>
      <c r="CA55" s="79" t="s">
        <v>217</v>
      </c>
    </row>
    <row r="56" spans="1:79" ht="67.5" x14ac:dyDescent="0.2">
      <c r="A56" s="22" t="s">
        <v>153</v>
      </c>
      <c r="B56" s="147" t="s">
        <v>289</v>
      </c>
      <c r="C56" s="73" t="s">
        <v>290</v>
      </c>
      <c r="D56" s="80" t="s">
        <v>126</v>
      </c>
      <c r="E56" s="58" t="s">
        <v>126</v>
      </c>
      <c r="F56" s="58" t="s">
        <v>126</v>
      </c>
      <c r="G56" s="58" t="s">
        <v>126</v>
      </c>
      <c r="H56" s="58" t="s">
        <v>126</v>
      </c>
      <c r="I56" s="58" t="s">
        <v>126</v>
      </c>
      <c r="J56" s="58" t="s">
        <v>126</v>
      </c>
      <c r="K56" s="58" t="s">
        <v>126</v>
      </c>
      <c r="L56" s="58" t="s">
        <v>126</v>
      </c>
      <c r="M56" s="58" t="s">
        <v>126</v>
      </c>
      <c r="N56" s="58" t="s">
        <v>126</v>
      </c>
      <c r="O56" s="58" t="s">
        <v>126</v>
      </c>
      <c r="P56" s="58" t="s">
        <v>126</v>
      </c>
      <c r="Q56" s="58" t="s">
        <v>126</v>
      </c>
      <c r="R56" s="58" t="s">
        <v>126</v>
      </c>
      <c r="S56" s="58" t="s">
        <v>126</v>
      </c>
      <c r="T56" s="58" t="s">
        <v>126</v>
      </c>
      <c r="U56" s="58" t="s">
        <v>126</v>
      </c>
      <c r="V56" s="58" t="s">
        <v>126</v>
      </c>
      <c r="W56" s="58" t="s">
        <v>126</v>
      </c>
      <c r="X56" s="58" t="s">
        <v>126</v>
      </c>
      <c r="Y56" s="58" t="s">
        <v>126</v>
      </c>
      <c r="Z56" s="58" t="s">
        <v>126</v>
      </c>
      <c r="AA56" s="58" t="s">
        <v>126</v>
      </c>
      <c r="AB56" s="58" t="s">
        <v>126</v>
      </c>
      <c r="AC56" s="58" t="s">
        <v>126</v>
      </c>
      <c r="AD56" s="58" t="s">
        <v>126</v>
      </c>
      <c r="AE56" s="58" t="s">
        <v>126</v>
      </c>
      <c r="AF56" s="58" t="s">
        <v>126</v>
      </c>
      <c r="AG56" s="58" t="s">
        <v>126</v>
      </c>
      <c r="AH56" s="58" t="s">
        <v>126</v>
      </c>
      <c r="AI56" s="58" t="s">
        <v>126</v>
      </c>
      <c r="AJ56" s="58" t="s">
        <v>126</v>
      </c>
      <c r="AK56" s="58" t="s">
        <v>126</v>
      </c>
      <c r="AL56" s="58" t="s">
        <v>126</v>
      </c>
      <c r="AM56" s="58" t="s">
        <v>126</v>
      </c>
      <c r="AN56" s="42">
        <v>0</v>
      </c>
      <c r="AO56" s="58">
        <f t="shared" ref="AO56:AO57" si="130">AV56+BC56+BJ56+BQ56</f>
        <v>5.540254</v>
      </c>
      <c r="AP56" s="42">
        <f t="shared" ref="AP56:AP57" si="131">AW56+BD56+BK56+BR56</f>
        <v>0.8</v>
      </c>
      <c r="AQ56" s="42">
        <f t="shared" ref="AQ56:AQ57" si="132">AX56+BE56+BL56+BS56</f>
        <v>0</v>
      </c>
      <c r="AR56" s="42">
        <f t="shared" ref="AR56:AR57" si="133">AY56+BF56+BM56+BT56</f>
        <v>0</v>
      </c>
      <c r="AS56" s="42">
        <f t="shared" ref="AS56:AS57" si="134">AZ56+BG56+BN56+BU56</f>
        <v>0</v>
      </c>
      <c r="AT56" s="50">
        <f t="shared" ref="AT56:AT57" si="135">BA56+BH56+BO56+BV56</f>
        <v>0</v>
      </c>
      <c r="AU56" s="58">
        <v>0</v>
      </c>
      <c r="AV56" s="58">
        <v>0</v>
      </c>
      <c r="AW56" s="58">
        <v>0</v>
      </c>
      <c r="AX56" s="58">
        <v>0</v>
      </c>
      <c r="AY56" s="58">
        <v>0</v>
      </c>
      <c r="AZ56" s="58">
        <v>0</v>
      </c>
      <c r="BA56" s="50">
        <v>0</v>
      </c>
      <c r="BB56" s="58">
        <v>0</v>
      </c>
      <c r="BC56" s="58">
        <v>0</v>
      </c>
      <c r="BD56" s="58">
        <v>0</v>
      </c>
      <c r="BE56" s="58">
        <v>0</v>
      </c>
      <c r="BF56" s="58">
        <v>0</v>
      </c>
      <c r="BG56" s="58">
        <v>0</v>
      </c>
      <c r="BH56" s="50">
        <v>0</v>
      </c>
      <c r="BI56" s="58">
        <v>0</v>
      </c>
      <c r="BJ56" s="58">
        <v>5.540254</v>
      </c>
      <c r="BK56" s="58">
        <v>0.8</v>
      </c>
      <c r="BL56" s="58">
        <v>0</v>
      </c>
      <c r="BM56" s="58">
        <v>0</v>
      </c>
      <c r="BN56" s="58">
        <v>0</v>
      </c>
      <c r="BO56" s="50">
        <v>0</v>
      </c>
      <c r="BP56" s="58">
        <f>SUM(BP68:BP72)</f>
        <v>0</v>
      </c>
      <c r="BQ56" s="92">
        <v>0</v>
      </c>
      <c r="BR56" s="58">
        <v>0</v>
      </c>
      <c r="BS56" s="58">
        <v>0</v>
      </c>
      <c r="BT56" s="58">
        <v>0</v>
      </c>
      <c r="BU56" s="58">
        <v>0</v>
      </c>
      <c r="BV56" s="50">
        <v>0</v>
      </c>
      <c r="BW56" s="58" t="s">
        <v>126</v>
      </c>
      <c r="BX56" s="58" t="s">
        <v>126</v>
      </c>
      <c r="BY56" s="58" t="s">
        <v>126</v>
      </c>
      <c r="BZ56" s="58" t="s">
        <v>126</v>
      </c>
      <c r="CA56" s="79" t="s">
        <v>217</v>
      </c>
    </row>
    <row r="57" spans="1:79" ht="78.75" x14ac:dyDescent="0.2">
      <c r="A57" s="22" t="s">
        <v>153</v>
      </c>
      <c r="B57" s="147" t="s">
        <v>291</v>
      </c>
      <c r="C57" s="73" t="s">
        <v>292</v>
      </c>
      <c r="D57" s="80" t="s">
        <v>126</v>
      </c>
      <c r="E57" s="58" t="s">
        <v>126</v>
      </c>
      <c r="F57" s="58" t="s">
        <v>126</v>
      </c>
      <c r="G57" s="58" t="s">
        <v>126</v>
      </c>
      <c r="H57" s="58" t="s">
        <v>126</v>
      </c>
      <c r="I57" s="58" t="s">
        <v>126</v>
      </c>
      <c r="J57" s="58" t="s">
        <v>126</v>
      </c>
      <c r="K57" s="58" t="s">
        <v>126</v>
      </c>
      <c r="L57" s="58" t="s">
        <v>126</v>
      </c>
      <c r="M57" s="58" t="s">
        <v>126</v>
      </c>
      <c r="N57" s="58" t="s">
        <v>126</v>
      </c>
      <c r="O57" s="58" t="s">
        <v>126</v>
      </c>
      <c r="P57" s="58" t="s">
        <v>126</v>
      </c>
      <c r="Q57" s="58" t="s">
        <v>126</v>
      </c>
      <c r="R57" s="58" t="s">
        <v>126</v>
      </c>
      <c r="S57" s="58" t="s">
        <v>126</v>
      </c>
      <c r="T57" s="58" t="s">
        <v>126</v>
      </c>
      <c r="U57" s="58" t="s">
        <v>126</v>
      </c>
      <c r="V57" s="58" t="s">
        <v>126</v>
      </c>
      <c r="W57" s="58" t="s">
        <v>126</v>
      </c>
      <c r="X57" s="58" t="s">
        <v>126</v>
      </c>
      <c r="Y57" s="58" t="s">
        <v>126</v>
      </c>
      <c r="Z57" s="58" t="s">
        <v>126</v>
      </c>
      <c r="AA57" s="58" t="s">
        <v>126</v>
      </c>
      <c r="AB57" s="58" t="s">
        <v>126</v>
      </c>
      <c r="AC57" s="58" t="s">
        <v>126</v>
      </c>
      <c r="AD57" s="58" t="s">
        <v>126</v>
      </c>
      <c r="AE57" s="58" t="s">
        <v>126</v>
      </c>
      <c r="AF57" s="58" t="s">
        <v>126</v>
      </c>
      <c r="AG57" s="58" t="s">
        <v>126</v>
      </c>
      <c r="AH57" s="58" t="s">
        <v>126</v>
      </c>
      <c r="AI57" s="58" t="s">
        <v>126</v>
      </c>
      <c r="AJ57" s="58" t="s">
        <v>126</v>
      </c>
      <c r="AK57" s="58" t="s">
        <v>126</v>
      </c>
      <c r="AL57" s="58" t="s">
        <v>126</v>
      </c>
      <c r="AM57" s="58" t="s">
        <v>126</v>
      </c>
      <c r="AN57" s="42">
        <v>0</v>
      </c>
      <c r="AO57" s="58">
        <f t="shared" si="130"/>
        <v>0.13605700000000001</v>
      </c>
      <c r="AP57" s="42">
        <f t="shared" si="131"/>
        <v>0</v>
      </c>
      <c r="AQ57" s="42">
        <f t="shared" si="132"/>
        <v>0</v>
      </c>
      <c r="AR57" s="42">
        <f t="shared" si="133"/>
        <v>6.7400000000000002E-2</v>
      </c>
      <c r="AS57" s="42">
        <f t="shared" si="134"/>
        <v>0</v>
      </c>
      <c r="AT57" s="50">
        <f t="shared" si="135"/>
        <v>0</v>
      </c>
      <c r="AU57" s="58">
        <v>0</v>
      </c>
      <c r="AV57" s="58">
        <v>0</v>
      </c>
      <c r="AW57" s="58">
        <v>0</v>
      </c>
      <c r="AX57" s="58">
        <v>0</v>
      </c>
      <c r="AY57" s="58">
        <v>0</v>
      </c>
      <c r="AZ57" s="58">
        <v>0</v>
      </c>
      <c r="BA57" s="50">
        <v>0</v>
      </c>
      <c r="BB57" s="58">
        <v>0</v>
      </c>
      <c r="BC57" s="58">
        <v>0</v>
      </c>
      <c r="BD57" s="58">
        <v>0</v>
      </c>
      <c r="BE57" s="58">
        <v>0</v>
      </c>
      <c r="BF57" s="58">
        <v>0</v>
      </c>
      <c r="BG57" s="58">
        <v>0</v>
      </c>
      <c r="BH57" s="50">
        <v>0</v>
      </c>
      <c r="BI57" s="58">
        <v>0</v>
      </c>
      <c r="BJ57" s="58">
        <v>0.13605700000000001</v>
      </c>
      <c r="BK57" s="58">
        <v>0</v>
      </c>
      <c r="BL57" s="58">
        <v>0</v>
      </c>
      <c r="BM57" s="58">
        <v>6.7400000000000002E-2</v>
      </c>
      <c r="BN57" s="58">
        <v>0</v>
      </c>
      <c r="BO57" s="50">
        <v>0</v>
      </c>
      <c r="BP57" s="58">
        <f>SUM(BP69:BP73)</f>
        <v>0</v>
      </c>
      <c r="BQ57" s="92">
        <v>0</v>
      </c>
      <c r="BR57" s="58">
        <v>0</v>
      </c>
      <c r="BS57" s="58">
        <v>0</v>
      </c>
      <c r="BT57" s="58">
        <v>0</v>
      </c>
      <c r="BU57" s="58">
        <v>0</v>
      </c>
      <c r="BV57" s="50">
        <v>0</v>
      </c>
      <c r="BW57" s="58" t="s">
        <v>126</v>
      </c>
      <c r="BX57" s="58" t="s">
        <v>126</v>
      </c>
      <c r="BY57" s="58" t="s">
        <v>126</v>
      </c>
      <c r="BZ57" s="58" t="s">
        <v>126</v>
      </c>
      <c r="CA57" s="79" t="s">
        <v>217</v>
      </c>
    </row>
    <row r="58" spans="1:79" ht="67.5" x14ac:dyDescent="0.2">
      <c r="A58" s="22" t="s">
        <v>153</v>
      </c>
      <c r="B58" s="97" t="s">
        <v>293</v>
      </c>
      <c r="C58" s="75" t="s">
        <v>294</v>
      </c>
      <c r="D58" s="42">
        <v>0</v>
      </c>
      <c r="E58" s="58">
        <v>0</v>
      </c>
      <c r="F58" s="43">
        <f t="shared" ref="F58" si="136">M58+T58+AA58+AH58</f>
        <v>0</v>
      </c>
      <c r="G58" s="43">
        <f t="shared" ref="G58" si="137">N58+U58+AB58+AI58</f>
        <v>0</v>
      </c>
      <c r="H58" s="61">
        <f t="shared" ref="H58" si="138">O58+V58+AC58+AJ58</f>
        <v>0</v>
      </c>
      <c r="I58" s="43">
        <f t="shared" ref="I58" si="139">P58+W58+AD58+AK58</f>
        <v>0</v>
      </c>
      <c r="J58" s="44">
        <f t="shared" ref="J58" si="140">Q58+X58+AE58+AL58</f>
        <v>0</v>
      </c>
      <c r="K58" s="45">
        <f t="shared" ref="K58" si="141">R58+Y58+AF58+AM58</f>
        <v>0</v>
      </c>
      <c r="L58" s="58">
        <v>0</v>
      </c>
      <c r="M58" s="58">
        <v>0</v>
      </c>
      <c r="N58" s="58">
        <v>0</v>
      </c>
      <c r="O58" s="58">
        <v>0</v>
      </c>
      <c r="P58" s="58">
        <v>0</v>
      </c>
      <c r="Q58" s="58">
        <v>0</v>
      </c>
      <c r="R58" s="50">
        <v>0</v>
      </c>
      <c r="S58" s="58">
        <v>0</v>
      </c>
      <c r="T58" s="58">
        <v>0</v>
      </c>
      <c r="U58" s="58">
        <v>0</v>
      </c>
      <c r="V58" s="58">
        <v>0</v>
      </c>
      <c r="W58" s="58">
        <v>0</v>
      </c>
      <c r="X58" s="58">
        <v>0</v>
      </c>
      <c r="Y58" s="50">
        <v>0</v>
      </c>
      <c r="Z58" s="58">
        <v>0</v>
      </c>
      <c r="AA58" s="58">
        <v>0</v>
      </c>
      <c r="AB58" s="58">
        <v>0</v>
      </c>
      <c r="AC58" s="58">
        <v>0</v>
      </c>
      <c r="AD58" s="58">
        <v>0</v>
      </c>
      <c r="AE58" s="58">
        <v>0</v>
      </c>
      <c r="AF58" s="50">
        <v>0</v>
      </c>
      <c r="AG58" s="58">
        <v>0</v>
      </c>
      <c r="AH58" s="58">
        <v>0</v>
      </c>
      <c r="AI58" s="58">
        <v>0</v>
      </c>
      <c r="AJ58" s="58">
        <v>0</v>
      </c>
      <c r="AK58" s="58">
        <v>0</v>
      </c>
      <c r="AL58" s="58">
        <v>0</v>
      </c>
      <c r="AM58" s="50">
        <v>0</v>
      </c>
      <c r="AN58" s="42">
        <v>0</v>
      </c>
      <c r="AO58" s="58">
        <f t="shared" ref="AO58" si="142">AV58+BC58+BJ58+BQ58</f>
        <v>0</v>
      </c>
      <c r="AP58" s="42">
        <f t="shared" ref="AP58" si="143">AW58+BD58+BK58+BR58</f>
        <v>0</v>
      </c>
      <c r="AQ58" s="42">
        <f t="shared" ref="AQ58" si="144">AX58+BE58+BL58+BS58</f>
        <v>0</v>
      </c>
      <c r="AR58" s="42">
        <f t="shared" ref="AR58" si="145">AY58+BF58+BM58+BT58</f>
        <v>0</v>
      </c>
      <c r="AS58" s="42">
        <f t="shared" ref="AS58" si="146">AZ58+BG58+BN58+BU58</f>
        <v>0</v>
      </c>
      <c r="AT58" s="50">
        <f t="shared" ref="AT58" si="147">BA58+BH58+BO58+BV58</f>
        <v>0</v>
      </c>
      <c r="AU58" s="58">
        <v>0</v>
      </c>
      <c r="AV58" s="58">
        <v>0</v>
      </c>
      <c r="AW58" s="58">
        <v>0</v>
      </c>
      <c r="AX58" s="58">
        <v>0</v>
      </c>
      <c r="AY58" s="58">
        <v>0</v>
      </c>
      <c r="AZ58" s="58">
        <v>0</v>
      </c>
      <c r="BA58" s="50">
        <v>0</v>
      </c>
      <c r="BB58" s="58">
        <v>0</v>
      </c>
      <c r="BC58" s="58">
        <v>0</v>
      </c>
      <c r="BD58" s="58">
        <v>0</v>
      </c>
      <c r="BE58" s="58">
        <v>0</v>
      </c>
      <c r="BF58" s="58">
        <v>0</v>
      </c>
      <c r="BG58" s="58">
        <v>0</v>
      </c>
      <c r="BH58" s="50">
        <v>0</v>
      </c>
      <c r="BI58" s="58">
        <v>0</v>
      </c>
      <c r="BJ58" s="58">
        <v>0</v>
      </c>
      <c r="BK58" s="58">
        <v>0</v>
      </c>
      <c r="BL58" s="58">
        <v>0</v>
      </c>
      <c r="BM58" s="58">
        <v>0</v>
      </c>
      <c r="BN58" s="58">
        <v>0</v>
      </c>
      <c r="BO58" s="50">
        <v>0</v>
      </c>
      <c r="BP58" s="58">
        <f>SUM(BP70:BP74)</f>
        <v>0</v>
      </c>
      <c r="BQ58" s="92">
        <v>0</v>
      </c>
      <c r="BR58" s="58">
        <v>0</v>
      </c>
      <c r="BS58" s="58">
        <v>0</v>
      </c>
      <c r="BT58" s="58">
        <v>0</v>
      </c>
      <c r="BU58" s="58">
        <v>0</v>
      </c>
      <c r="BV58" s="50">
        <v>0</v>
      </c>
      <c r="BW58" s="42">
        <f t="shared" ref="BW58:BW59" si="148">AN58-L58-S58-Z58-AG58</f>
        <v>0</v>
      </c>
      <c r="BX58" s="51">
        <v>0</v>
      </c>
      <c r="BY58" s="42">
        <f t="shared" ref="BY58:BY59" si="149">AO58-M58-T58-AA58</f>
        <v>0</v>
      </c>
      <c r="BZ58" s="51">
        <v>0</v>
      </c>
      <c r="CA58" s="52" t="s">
        <v>126</v>
      </c>
    </row>
    <row r="59" spans="1:79" ht="67.5" x14ac:dyDescent="0.2">
      <c r="A59" s="22" t="s">
        <v>153</v>
      </c>
      <c r="B59" s="143" t="s">
        <v>295</v>
      </c>
      <c r="C59" s="73" t="s">
        <v>296</v>
      </c>
      <c r="D59" s="42">
        <v>1.4560900000000001</v>
      </c>
      <c r="E59" s="58">
        <v>0</v>
      </c>
      <c r="F59" s="43">
        <f t="shared" ref="F59" si="150">M59+T59+AA59+AH59</f>
        <v>1.4560900000000001</v>
      </c>
      <c r="G59" s="43">
        <f t="shared" ref="G59" si="151">N59+U59+AB59+AI59</f>
        <v>0</v>
      </c>
      <c r="H59" s="61">
        <f t="shared" ref="H59" si="152">O59+V59+AC59+AJ59</f>
        <v>0</v>
      </c>
      <c r="I59" s="43">
        <f t="shared" ref="I59" si="153">P59+W59+AD59+AK59</f>
        <v>0.34</v>
      </c>
      <c r="J59" s="44">
        <f t="shared" ref="J59" si="154">Q59+X59+AE59+AL59</f>
        <v>0</v>
      </c>
      <c r="K59" s="45">
        <f t="shared" ref="K59" si="155">R59+Y59+AF59+AM59</f>
        <v>0</v>
      </c>
      <c r="L59" s="58">
        <v>0</v>
      </c>
      <c r="M59" s="58">
        <v>0</v>
      </c>
      <c r="N59" s="58">
        <v>0</v>
      </c>
      <c r="O59" s="58">
        <v>0</v>
      </c>
      <c r="P59" s="58">
        <v>0</v>
      </c>
      <c r="Q59" s="58">
        <v>0</v>
      </c>
      <c r="R59" s="50">
        <v>0</v>
      </c>
      <c r="S59" s="58">
        <v>0</v>
      </c>
      <c r="T59" s="58">
        <v>0</v>
      </c>
      <c r="U59" s="58">
        <v>0</v>
      </c>
      <c r="V59" s="58">
        <v>0</v>
      </c>
      <c r="W59" s="58">
        <v>0</v>
      </c>
      <c r="X59" s="58">
        <v>0</v>
      </c>
      <c r="Y59" s="50">
        <v>0</v>
      </c>
      <c r="Z59" s="58">
        <v>0</v>
      </c>
      <c r="AA59" s="58">
        <v>0</v>
      </c>
      <c r="AB59" s="58">
        <v>0</v>
      </c>
      <c r="AC59" s="58">
        <v>0</v>
      </c>
      <c r="AD59" s="58">
        <v>0</v>
      </c>
      <c r="AE59" s="58">
        <v>0</v>
      </c>
      <c r="AF59" s="50">
        <v>0</v>
      </c>
      <c r="AG59" s="58">
        <v>0</v>
      </c>
      <c r="AH59" s="58">
        <v>1.4560900000000001</v>
      </c>
      <c r="AI59" s="58">
        <v>0</v>
      </c>
      <c r="AJ59" s="58">
        <v>0</v>
      </c>
      <c r="AK59" s="58">
        <v>0.34</v>
      </c>
      <c r="AL59" s="58">
        <v>0</v>
      </c>
      <c r="AM59" s="50">
        <v>0</v>
      </c>
      <c r="AN59" s="42">
        <v>0</v>
      </c>
      <c r="AO59" s="58">
        <f t="shared" si="79"/>
        <v>0</v>
      </c>
      <c r="AP59" s="42">
        <f t="shared" si="80"/>
        <v>0</v>
      </c>
      <c r="AQ59" s="42">
        <f t="shared" si="81"/>
        <v>0</v>
      </c>
      <c r="AR59" s="42">
        <f t="shared" si="82"/>
        <v>0</v>
      </c>
      <c r="AS59" s="42">
        <f t="shared" si="83"/>
        <v>0</v>
      </c>
      <c r="AT59" s="50">
        <f t="shared" si="84"/>
        <v>0</v>
      </c>
      <c r="AU59" s="58">
        <v>0</v>
      </c>
      <c r="AV59" s="58">
        <v>0</v>
      </c>
      <c r="AW59" s="58">
        <v>0</v>
      </c>
      <c r="AX59" s="58">
        <v>0</v>
      </c>
      <c r="AY59" s="58">
        <v>0</v>
      </c>
      <c r="AZ59" s="58">
        <v>0</v>
      </c>
      <c r="BA59" s="50">
        <v>0</v>
      </c>
      <c r="BB59" s="58">
        <v>0</v>
      </c>
      <c r="BC59" s="58">
        <v>0</v>
      </c>
      <c r="BD59" s="58">
        <v>0</v>
      </c>
      <c r="BE59" s="58">
        <v>0</v>
      </c>
      <c r="BF59" s="58">
        <v>0</v>
      </c>
      <c r="BG59" s="58">
        <v>0</v>
      </c>
      <c r="BH59" s="50">
        <v>0</v>
      </c>
      <c r="BI59" s="58">
        <v>0</v>
      </c>
      <c r="BJ59" s="58">
        <v>0</v>
      </c>
      <c r="BK59" s="58">
        <v>0</v>
      </c>
      <c r="BL59" s="58">
        <v>0</v>
      </c>
      <c r="BM59" s="58">
        <v>0</v>
      </c>
      <c r="BN59" s="58">
        <v>0</v>
      </c>
      <c r="BO59" s="50">
        <v>0</v>
      </c>
      <c r="BP59" s="58">
        <f>SUM(BP71:BP75)</f>
        <v>0</v>
      </c>
      <c r="BQ59" s="92">
        <v>0</v>
      </c>
      <c r="BR59" s="58">
        <v>0</v>
      </c>
      <c r="BS59" s="58">
        <v>0</v>
      </c>
      <c r="BT59" s="58">
        <v>0</v>
      </c>
      <c r="BU59" s="58">
        <v>0</v>
      </c>
      <c r="BV59" s="50">
        <v>0</v>
      </c>
      <c r="BW59" s="42">
        <f t="shared" si="148"/>
        <v>0</v>
      </c>
      <c r="BX59" s="51">
        <v>0</v>
      </c>
      <c r="BY59" s="42">
        <f t="shared" si="149"/>
        <v>0</v>
      </c>
      <c r="BZ59" s="51">
        <v>0</v>
      </c>
      <c r="CA59" s="52" t="s">
        <v>126</v>
      </c>
    </row>
    <row r="60" spans="1:79" ht="21" x14ac:dyDescent="0.2">
      <c r="A60" s="21" t="s">
        <v>158</v>
      </c>
      <c r="B60" s="40" t="s">
        <v>159</v>
      </c>
      <c r="C60" s="27" t="s">
        <v>132</v>
      </c>
      <c r="D60" s="28">
        <f>F60</f>
        <v>0</v>
      </c>
      <c r="E60" s="37">
        <v>0</v>
      </c>
      <c r="F60" s="29">
        <f t="shared" ref="F60:K60" si="156">M60+T60+AA60+AH60</f>
        <v>0</v>
      </c>
      <c r="G60" s="29">
        <f t="shared" si="156"/>
        <v>0</v>
      </c>
      <c r="H60" s="30">
        <f t="shared" si="156"/>
        <v>0</v>
      </c>
      <c r="I60" s="29">
        <f t="shared" si="156"/>
        <v>0</v>
      </c>
      <c r="J60" s="31">
        <f t="shared" si="156"/>
        <v>0</v>
      </c>
      <c r="K60" s="32">
        <f t="shared" si="156"/>
        <v>0</v>
      </c>
      <c r="L60" s="37">
        <v>0</v>
      </c>
      <c r="M60" s="37">
        <v>0</v>
      </c>
      <c r="N60" s="37">
        <v>0</v>
      </c>
      <c r="O60" s="37">
        <v>0</v>
      </c>
      <c r="P60" s="37">
        <v>0</v>
      </c>
      <c r="Q60" s="37">
        <v>0</v>
      </c>
      <c r="R60" s="36">
        <v>0</v>
      </c>
      <c r="S60" s="37">
        <v>0</v>
      </c>
      <c r="T60" s="37">
        <v>0</v>
      </c>
      <c r="U60" s="37">
        <v>0</v>
      </c>
      <c r="V60" s="37">
        <v>0</v>
      </c>
      <c r="W60" s="37">
        <v>0</v>
      </c>
      <c r="X60" s="37">
        <v>0</v>
      </c>
      <c r="Y60" s="36">
        <v>0</v>
      </c>
      <c r="Z60" s="37">
        <f>SUM(Z61:Z65)</f>
        <v>0</v>
      </c>
      <c r="AA60" s="37">
        <v>0</v>
      </c>
      <c r="AB60" s="37">
        <v>0</v>
      </c>
      <c r="AC60" s="37">
        <v>0</v>
      </c>
      <c r="AD60" s="37">
        <v>0</v>
      </c>
      <c r="AE60" s="37">
        <v>0</v>
      </c>
      <c r="AF60" s="36">
        <v>0</v>
      </c>
      <c r="AG60" s="37">
        <f>SUM(AG61:AG65)</f>
        <v>0</v>
      </c>
      <c r="AH60" s="37">
        <v>0</v>
      </c>
      <c r="AI60" s="37">
        <v>0</v>
      </c>
      <c r="AJ60" s="37">
        <v>0</v>
      </c>
      <c r="AK60" s="37">
        <v>0</v>
      </c>
      <c r="AL60" s="37">
        <v>0</v>
      </c>
      <c r="AM60" s="36">
        <v>0</v>
      </c>
      <c r="AN60" s="28">
        <v>0</v>
      </c>
      <c r="AO60" s="37">
        <f t="shared" ref="AO60:AO74" si="157">AV60+BC60+BJ60+BQ60</f>
        <v>0</v>
      </c>
      <c r="AP60" s="28">
        <f t="shared" ref="AP60:AP74" si="158">AW60+BD60+BK60+BR60</f>
        <v>0</v>
      </c>
      <c r="AQ60" s="28">
        <f t="shared" ref="AQ60:AQ74" si="159">AX60+BE60+BL60+BS60</f>
        <v>0</v>
      </c>
      <c r="AR60" s="28">
        <f t="shared" ref="AR60:AR74" si="160">AY60+BF60+BM60+BT60</f>
        <v>0</v>
      </c>
      <c r="AS60" s="28">
        <f t="shared" ref="AS60:AS74" si="161">AZ60+BG60+BN60+BU60</f>
        <v>0</v>
      </c>
      <c r="AT60" s="36">
        <f t="shared" ref="AT60:AT74" si="162">BA60+BH60+BO60+BV60</f>
        <v>0</v>
      </c>
      <c r="AU60" s="37">
        <v>0</v>
      </c>
      <c r="AV60" s="37">
        <v>0</v>
      </c>
      <c r="AW60" s="37">
        <v>0</v>
      </c>
      <c r="AX60" s="37">
        <v>0</v>
      </c>
      <c r="AY60" s="37">
        <v>0</v>
      </c>
      <c r="AZ60" s="37">
        <v>0</v>
      </c>
      <c r="BA60" s="36">
        <v>0</v>
      </c>
      <c r="BB60" s="37">
        <v>0</v>
      </c>
      <c r="BC60" s="37">
        <v>0</v>
      </c>
      <c r="BD60" s="37">
        <v>0</v>
      </c>
      <c r="BE60" s="37">
        <v>0</v>
      </c>
      <c r="BF60" s="37">
        <v>0</v>
      </c>
      <c r="BG60" s="37">
        <v>0</v>
      </c>
      <c r="BH60" s="36">
        <v>0</v>
      </c>
      <c r="BI60" s="37">
        <v>0</v>
      </c>
      <c r="BJ60" s="37">
        <v>0</v>
      </c>
      <c r="BK60" s="37">
        <v>0</v>
      </c>
      <c r="BL60" s="37">
        <v>0</v>
      </c>
      <c r="BM60" s="37">
        <v>0</v>
      </c>
      <c r="BN60" s="37">
        <v>0</v>
      </c>
      <c r="BO60" s="36">
        <v>0</v>
      </c>
      <c r="BP60" s="37">
        <f t="shared" ref="BP60:BP72" si="163">SUM(BP61:BP65)</f>
        <v>0</v>
      </c>
      <c r="BQ60" s="37">
        <v>0</v>
      </c>
      <c r="BR60" s="37">
        <v>0</v>
      </c>
      <c r="BS60" s="37">
        <v>0</v>
      </c>
      <c r="BT60" s="37">
        <v>0</v>
      </c>
      <c r="BU60" s="37">
        <f t="shared" ref="BU60:BU72" si="164">SUM(BU61:BU65)</f>
        <v>0</v>
      </c>
      <c r="BV60" s="36">
        <v>0</v>
      </c>
      <c r="BW60" s="28">
        <f t="shared" ref="BW60:BW79" si="165">AN60-L60-S60-Z60-AG60</f>
        <v>0</v>
      </c>
      <c r="BX60" s="38">
        <v>0</v>
      </c>
      <c r="BY60" s="28">
        <f t="shared" ref="BY60:BY79" si="166">AO60-M60-T60</f>
        <v>0</v>
      </c>
      <c r="BZ60" s="38">
        <v>0</v>
      </c>
      <c r="CA60" s="84" t="s">
        <v>126</v>
      </c>
    </row>
    <row r="61" spans="1:79" ht="42" x14ac:dyDescent="0.2">
      <c r="A61" s="21" t="s">
        <v>160</v>
      </c>
      <c r="B61" s="40" t="s">
        <v>161</v>
      </c>
      <c r="C61" s="27" t="s">
        <v>132</v>
      </c>
      <c r="D61" s="28">
        <f t="shared" ref="D61:D74" si="167">F61</f>
        <v>0</v>
      </c>
      <c r="E61" s="37">
        <v>0</v>
      </c>
      <c r="F61" s="29">
        <f t="shared" ref="F61:F74" si="168">M61+T61+AA61+AH61</f>
        <v>0</v>
      </c>
      <c r="G61" s="29">
        <f t="shared" ref="G61:G74" si="169">N61+U61+AB61+AI61</f>
        <v>0</v>
      </c>
      <c r="H61" s="30">
        <f t="shared" ref="H61:H74" si="170">O61+V61+AC61+AJ61</f>
        <v>0</v>
      </c>
      <c r="I61" s="29">
        <f t="shared" ref="I61:I74" si="171">P61+W61+AD61+AK61</f>
        <v>0</v>
      </c>
      <c r="J61" s="31">
        <f t="shared" ref="J61:J74" si="172">Q61+X61+AE61+AL61</f>
        <v>0</v>
      </c>
      <c r="K61" s="32">
        <f t="shared" ref="K61:K74" si="173">R61+Y61+AF61+AM61</f>
        <v>0</v>
      </c>
      <c r="L61" s="37">
        <v>0</v>
      </c>
      <c r="M61" s="37">
        <v>0</v>
      </c>
      <c r="N61" s="37">
        <v>0</v>
      </c>
      <c r="O61" s="37">
        <v>0</v>
      </c>
      <c r="P61" s="37">
        <v>0</v>
      </c>
      <c r="Q61" s="37">
        <v>0</v>
      </c>
      <c r="R61" s="36">
        <v>0</v>
      </c>
      <c r="S61" s="37">
        <v>0</v>
      </c>
      <c r="T61" s="37">
        <v>0</v>
      </c>
      <c r="U61" s="37">
        <v>0</v>
      </c>
      <c r="V61" s="37">
        <v>0</v>
      </c>
      <c r="W61" s="37">
        <v>0</v>
      </c>
      <c r="X61" s="37">
        <v>0</v>
      </c>
      <c r="Y61" s="36">
        <v>0</v>
      </c>
      <c r="Z61" s="37">
        <f t="shared" ref="Z61:Z72" si="174">SUM(Z62:Z66)</f>
        <v>0</v>
      </c>
      <c r="AA61" s="37">
        <v>0</v>
      </c>
      <c r="AB61" s="37">
        <v>0</v>
      </c>
      <c r="AC61" s="37">
        <v>0</v>
      </c>
      <c r="AD61" s="37">
        <v>0</v>
      </c>
      <c r="AE61" s="37">
        <v>0</v>
      </c>
      <c r="AF61" s="36">
        <v>0</v>
      </c>
      <c r="AG61" s="37">
        <f t="shared" ref="AG61:AG72" si="175">SUM(AG62:AG66)</f>
        <v>0</v>
      </c>
      <c r="AH61" s="37">
        <v>0</v>
      </c>
      <c r="AI61" s="37">
        <v>0</v>
      </c>
      <c r="AJ61" s="37">
        <v>0</v>
      </c>
      <c r="AK61" s="37">
        <v>0</v>
      </c>
      <c r="AL61" s="37">
        <v>0</v>
      </c>
      <c r="AM61" s="36">
        <v>0</v>
      </c>
      <c r="AN61" s="28">
        <v>0</v>
      </c>
      <c r="AO61" s="37">
        <f t="shared" si="157"/>
        <v>0</v>
      </c>
      <c r="AP61" s="28">
        <f t="shared" si="158"/>
        <v>0</v>
      </c>
      <c r="AQ61" s="28">
        <f t="shared" si="159"/>
        <v>0</v>
      </c>
      <c r="AR61" s="28">
        <f t="shared" si="160"/>
        <v>0</v>
      </c>
      <c r="AS61" s="28">
        <f t="shared" si="161"/>
        <v>0</v>
      </c>
      <c r="AT61" s="36">
        <f t="shared" si="162"/>
        <v>0</v>
      </c>
      <c r="AU61" s="37">
        <v>0</v>
      </c>
      <c r="AV61" s="37">
        <v>0</v>
      </c>
      <c r="AW61" s="37">
        <v>0</v>
      </c>
      <c r="AX61" s="37">
        <v>0</v>
      </c>
      <c r="AY61" s="37">
        <v>0</v>
      </c>
      <c r="AZ61" s="37">
        <v>0</v>
      </c>
      <c r="BA61" s="36">
        <v>0</v>
      </c>
      <c r="BB61" s="37">
        <v>0</v>
      </c>
      <c r="BC61" s="37">
        <v>0</v>
      </c>
      <c r="BD61" s="37">
        <v>0</v>
      </c>
      <c r="BE61" s="37">
        <v>0</v>
      </c>
      <c r="BF61" s="37">
        <v>0</v>
      </c>
      <c r="BG61" s="37">
        <v>0</v>
      </c>
      <c r="BH61" s="36">
        <v>0</v>
      </c>
      <c r="BI61" s="37">
        <v>0</v>
      </c>
      <c r="BJ61" s="37">
        <v>0</v>
      </c>
      <c r="BK61" s="37">
        <v>0</v>
      </c>
      <c r="BL61" s="37">
        <v>0</v>
      </c>
      <c r="BM61" s="37">
        <v>0</v>
      </c>
      <c r="BN61" s="37">
        <v>0</v>
      </c>
      <c r="BO61" s="36">
        <v>0</v>
      </c>
      <c r="BP61" s="37">
        <f t="shared" si="163"/>
        <v>0</v>
      </c>
      <c r="BQ61" s="37">
        <v>0</v>
      </c>
      <c r="BR61" s="37">
        <v>0</v>
      </c>
      <c r="BS61" s="37">
        <v>0</v>
      </c>
      <c r="BT61" s="37">
        <v>0</v>
      </c>
      <c r="BU61" s="37">
        <f t="shared" si="164"/>
        <v>0</v>
      </c>
      <c r="BV61" s="36">
        <v>0</v>
      </c>
      <c r="BW61" s="28">
        <f t="shared" si="165"/>
        <v>0</v>
      </c>
      <c r="BX61" s="38">
        <v>0</v>
      </c>
      <c r="BY61" s="28">
        <f t="shared" si="166"/>
        <v>0</v>
      </c>
      <c r="BZ61" s="38">
        <v>0</v>
      </c>
      <c r="CA61" s="84" t="s">
        <v>126</v>
      </c>
    </row>
    <row r="62" spans="1:79" ht="31.5" x14ac:dyDescent="0.2">
      <c r="A62" s="21" t="s">
        <v>162</v>
      </c>
      <c r="B62" s="40" t="s">
        <v>163</v>
      </c>
      <c r="C62" s="27" t="s">
        <v>132</v>
      </c>
      <c r="D62" s="28">
        <f t="shared" si="167"/>
        <v>0</v>
      </c>
      <c r="E62" s="37">
        <v>0</v>
      </c>
      <c r="F62" s="29">
        <f t="shared" si="168"/>
        <v>0</v>
      </c>
      <c r="G62" s="29">
        <f t="shared" si="169"/>
        <v>0</v>
      </c>
      <c r="H62" s="30">
        <f t="shared" si="170"/>
        <v>0</v>
      </c>
      <c r="I62" s="29">
        <f t="shared" si="171"/>
        <v>0</v>
      </c>
      <c r="J62" s="31">
        <f t="shared" si="172"/>
        <v>0</v>
      </c>
      <c r="K62" s="32">
        <f t="shared" si="173"/>
        <v>0</v>
      </c>
      <c r="L62" s="37">
        <v>0</v>
      </c>
      <c r="M62" s="37">
        <v>0</v>
      </c>
      <c r="N62" s="37">
        <v>0</v>
      </c>
      <c r="O62" s="37">
        <v>0</v>
      </c>
      <c r="P62" s="37">
        <v>0</v>
      </c>
      <c r="Q62" s="37">
        <v>0</v>
      </c>
      <c r="R62" s="36">
        <v>0</v>
      </c>
      <c r="S62" s="37">
        <v>0</v>
      </c>
      <c r="T62" s="37">
        <v>0</v>
      </c>
      <c r="U62" s="37">
        <v>0</v>
      </c>
      <c r="V62" s="37">
        <v>0</v>
      </c>
      <c r="W62" s="37">
        <v>0</v>
      </c>
      <c r="X62" s="37">
        <v>0</v>
      </c>
      <c r="Y62" s="36">
        <v>0</v>
      </c>
      <c r="Z62" s="37">
        <f t="shared" si="174"/>
        <v>0</v>
      </c>
      <c r="AA62" s="37">
        <v>0</v>
      </c>
      <c r="AB62" s="37">
        <v>0</v>
      </c>
      <c r="AC62" s="37">
        <v>0</v>
      </c>
      <c r="AD62" s="37">
        <v>0</v>
      </c>
      <c r="AE62" s="37">
        <v>0</v>
      </c>
      <c r="AF62" s="36">
        <v>0</v>
      </c>
      <c r="AG62" s="37">
        <f t="shared" si="175"/>
        <v>0</v>
      </c>
      <c r="AH62" s="37">
        <v>0</v>
      </c>
      <c r="AI62" s="37">
        <v>0</v>
      </c>
      <c r="AJ62" s="37">
        <v>0</v>
      </c>
      <c r="AK62" s="37">
        <v>0</v>
      </c>
      <c r="AL62" s="37">
        <v>0</v>
      </c>
      <c r="AM62" s="36">
        <v>0</v>
      </c>
      <c r="AN62" s="28">
        <v>0</v>
      </c>
      <c r="AO62" s="37">
        <f t="shared" si="157"/>
        <v>0</v>
      </c>
      <c r="AP62" s="28">
        <f t="shared" si="158"/>
        <v>0</v>
      </c>
      <c r="AQ62" s="28">
        <f t="shared" si="159"/>
        <v>0</v>
      </c>
      <c r="AR62" s="28">
        <f t="shared" si="160"/>
        <v>0</v>
      </c>
      <c r="AS62" s="28">
        <f t="shared" si="161"/>
        <v>0</v>
      </c>
      <c r="AT62" s="36">
        <f t="shared" si="162"/>
        <v>0</v>
      </c>
      <c r="AU62" s="37">
        <v>0</v>
      </c>
      <c r="AV62" s="37">
        <v>0</v>
      </c>
      <c r="AW62" s="37">
        <v>0</v>
      </c>
      <c r="AX62" s="37">
        <v>0</v>
      </c>
      <c r="AY62" s="37">
        <v>0</v>
      </c>
      <c r="AZ62" s="37">
        <v>0</v>
      </c>
      <c r="BA62" s="36">
        <v>0</v>
      </c>
      <c r="BB62" s="37">
        <v>0</v>
      </c>
      <c r="BC62" s="37">
        <v>0</v>
      </c>
      <c r="BD62" s="37">
        <v>0</v>
      </c>
      <c r="BE62" s="37">
        <v>0</v>
      </c>
      <c r="BF62" s="37">
        <v>0</v>
      </c>
      <c r="BG62" s="37">
        <v>0</v>
      </c>
      <c r="BH62" s="36">
        <v>0</v>
      </c>
      <c r="BI62" s="37">
        <v>0</v>
      </c>
      <c r="BJ62" s="37">
        <v>0</v>
      </c>
      <c r="BK62" s="37">
        <v>0</v>
      </c>
      <c r="BL62" s="37">
        <v>0</v>
      </c>
      <c r="BM62" s="37">
        <v>0</v>
      </c>
      <c r="BN62" s="37">
        <v>0</v>
      </c>
      <c r="BO62" s="36">
        <v>0</v>
      </c>
      <c r="BP62" s="37">
        <f t="shared" si="163"/>
        <v>0</v>
      </c>
      <c r="BQ62" s="37">
        <v>0</v>
      </c>
      <c r="BR62" s="37">
        <v>0</v>
      </c>
      <c r="BS62" s="37">
        <v>0</v>
      </c>
      <c r="BT62" s="37">
        <v>0</v>
      </c>
      <c r="BU62" s="37">
        <f t="shared" si="164"/>
        <v>0</v>
      </c>
      <c r="BV62" s="36">
        <v>0</v>
      </c>
      <c r="BW62" s="28">
        <f t="shared" si="165"/>
        <v>0</v>
      </c>
      <c r="BX62" s="38">
        <v>0</v>
      </c>
      <c r="BY62" s="28">
        <f t="shared" si="166"/>
        <v>0</v>
      </c>
      <c r="BZ62" s="38">
        <v>0</v>
      </c>
      <c r="CA62" s="84" t="s">
        <v>126</v>
      </c>
    </row>
    <row r="63" spans="1:79" ht="21" x14ac:dyDescent="0.2">
      <c r="A63" s="21" t="s">
        <v>164</v>
      </c>
      <c r="B63" s="40" t="s">
        <v>165</v>
      </c>
      <c r="C63" s="27" t="s">
        <v>132</v>
      </c>
      <c r="D63" s="28">
        <f t="shared" si="167"/>
        <v>0</v>
      </c>
      <c r="E63" s="37">
        <v>0</v>
      </c>
      <c r="F63" s="29">
        <f t="shared" si="168"/>
        <v>0</v>
      </c>
      <c r="G63" s="29">
        <f t="shared" si="169"/>
        <v>0</v>
      </c>
      <c r="H63" s="30">
        <f t="shared" si="170"/>
        <v>0</v>
      </c>
      <c r="I63" s="29">
        <f t="shared" si="171"/>
        <v>0</v>
      </c>
      <c r="J63" s="31">
        <f t="shared" si="172"/>
        <v>0</v>
      </c>
      <c r="K63" s="32">
        <f t="shared" si="173"/>
        <v>0</v>
      </c>
      <c r="L63" s="37">
        <v>0</v>
      </c>
      <c r="M63" s="37">
        <v>0</v>
      </c>
      <c r="N63" s="37">
        <v>0</v>
      </c>
      <c r="O63" s="37">
        <v>0</v>
      </c>
      <c r="P63" s="37">
        <v>0</v>
      </c>
      <c r="Q63" s="37">
        <v>0</v>
      </c>
      <c r="R63" s="36">
        <v>0</v>
      </c>
      <c r="S63" s="37">
        <v>0</v>
      </c>
      <c r="T63" s="37">
        <v>0</v>
      </c>
      <c r="U63" s="37">
        <v>0</v>
      </c>
      <c r="V63" s="37">
        <v>0</v>
      </c>
      <c r="W63" s="37">
        <v>0</v>
      </c>
      <c r="X63" s="37">
        <v>0</v>
      </c>
      <c r="Y63" s="36">
        <v>0</v>
      </c>
      <c r="Z63" s="37">
        <f t="shared" si="174"/>
        <v>0</v>
      </c>
      <c r="AA63" s="37">
        <v>0</v>
      </c>
      <c r="AB63" s="37">
        <v>0</v>
      </c>
      <c r="AC63" s="37">
        <v>0</v>
      </c>
      <c r="AD63" s="37">
        <v>0</v>
      </c>
      <c r="AE63" s="37">
        <v>0</v>
      </c>
      <c r="AF63" s="36">
        <v>0</v>
      </c>
      <c r="AG63" s="37">
        <f t="shared" si="175"/>
        <v>0</v>
      </c>
      <c r="AH63" s="37">
        <v>0</v>
      </c>
      <c r="AI63" s="37">
        <v>0</v>
      </c>
      <c r="AJ63" s="37">
        <v>0</v>
      </c>
      <c r="AK63" s="37">
        <v>0</v>
      </c>
      <c r="AL63" s="37">
        <v>0</v>
      </c>
      <c r="AM63" s="36">
        <v>0</v>
      </c>
      <c r="AN63" s="28">
        <v>0</v>
      </c>
      <c r="AO63" s="37">
        <f t="shared" si="157"/>
        <v>0</v>
      </c>
      <c r="AP63" s="28">
        <f t="shared" si="158"/>
        <v>0</v>
      </c>
      <c r="AQ63" s="28">
        <f t="shared" si="159"/>
        <v>0</v>
      </c>
      <c r="AR63" s="28">
        <f t="shared" si="160"/>
        <v>0</v>
      </c>
      <c r="AS63" s="28">
        <f t="shared" si="161"/>
        <v>0</v>
      </c>
      <c r="AT63" s="36">
        <f t="shared" si="162"/>
        <v>0</v>
      </c>
      <c r="AU63" s="37">
        <v>0</v>
      </c>
      <c r="AV63" s="37">
        <v>0</v>
      </c>
      <c r="AW63" s="37">
        <v>0</v>
      </c>
      <c r="AX63" s="37">
        <v>0</v>
      </c>
      <c r="AY63" s="37">
        <v>0</v>
      </c>
      <c r="AZ63" s="37">
        <v>0</v>
      </c>
      <c r="BA63" s="36">
        <v>0</v>
      </c>
      <c r="BB63" s="37">
        <v>0</v>
      </c>
      <c r="BC63" s="37">
        <v>0</v>
      </c>
      <c r="BD63" s="37">
        <v>0</v>
      </c>
      <c r="BE63" s="37">
        <v>0</v>
      </c>
      <c r="BF63" s="37">
        <v>0</v>
      </c>
      <c r="BG63" s="37">
        <v>0</v>
      </c>
      <c r="BH63" s="36">
        <v>0</v>
      </c>
      <c r="BI63" s="37">
        <v>0</v>
      </c>
      <c r="BJ63" s="37">
        <v>0</v>
      </c>
      <c r="BK63" s="37">
        <v>0</v>
      </c>
      <c r="BL63" s="37">
        <v>0</v>
      </c>
      <c r="BM63" s="37">
        <v>0</v>
      </c>
      <c r="BN63" s="37">
        <v>0</v>
      </c>
      <c r="BO63" s="36">
        <v>0</v>
      </c>
      <c r="BP63" s="37">
        <f t="shared" si="163"/>
        <v>0</v>
      </c>
      <c r="BQ63" s="37">
        <v>0</v>
      </c>
      <c r="BR63" s="37">
        <v>0</v>
      </c>
      <c r="BS63" s="37">
        <v>0</v>
      </c>
      <c r="BT63" s="37">
        <v>0</v>
      </c>
      <c r="BU63" s="37">
        <f t="shared" si="164"/>
        <v>0</v>
      </c>
      <c r="BV63" s="36">
        <v>0</v>
      </c>
      <c r="BW63" s="28">
        <f t="shared" si="165"/>
        <v>0</v>
      </c>
      <c r="BX63" s="38">
        <v>0</v>
      </c>
      <c r="BY63" s="28">
        <f t="shared" si="166"/>
        <v>0</v>
      </c>
      <c r="BZ63" s="38">
        <v>0</v>
      </c>
      <c r="CA63" s="84" t="s">
        <v>126</v>
      </c>
    </row>
    <row r="64" spans="1:79" ht="21" x14ac:dyDescent="0.2">
      <c r="A64" s="21" t="s">
        <v>166</v>
      </c>
      <c r="B64" s="40" t="s">
        <v>167</v>
      </c>
      <c r="C64" s="27" t="s">
        <v>132</v>
      </c>
      <c r="D64" s="28">
        <f t="shared" si="167"/>
        <v>0</v>
      </c>
      <c r="E64" s="37">
        <v>0</v>
      </c>
      <c r="F64" s="29">
        <f t="shared" si="168"/>
        <v>0</v>
      </c>
      <c r="G64" s="29">
        <f t="shared" si="169"/>
        <v>0</v>
      </c>
      <c r="H64" s="30">
        <f t="shared" si="170"/>
        <v>0</v>
      </c>
      <c r="I64" s="29">
        <f t="shared" si="171"/>
        <v>0</v>
      </c>
      <c r="J64" s="31">
        <f t="shared" si="172"/>
        <v>0</v>
      </c>
      <c r="K64" s="32">
        <f t="shared" si="173"/>
        <v>0</v>
      </c>
      <c r="L64" s="37">
        <v>0</v>
      </c>
      <c r="M64" s="37">
        <v>0</v>
      </c>
      <c r="N64" s="37">
        <v>0</v>
      </c>
      <c r="O64" s="37">
        <v>0</v>
      </c>
      <c r="P64" s="37">
        <v>0</v>
      </c>
      <c r="Q64" s="37">
        <v>0</v>
      </c>
      <c r="R64" s="36">
        <v>0</v>
      </c>
      <c r="S64" s="37">
        <v>0</v>
      </c>
      <c r="T64" s="37">
        <v>0</v>
      </c>
      <c r="U64" s="37">
        <v>0</v>
      </c>
      <c r="V64" s="37">
        <v>0</v>
      </c>
      <c r="W64" s="37">
        <v>0</v>
      </c>
      <c r="X64" s="37">
        <v>0</v>
      </c>
      <c r="Y64" s="36">
        <v>0</v>
      </c>
      <c r="Z64" s="37">
        <f t="shared" si="174"/>
        <v>0</v>
      </c>
      <c r="AA64" s="37">
        <v>0</v>
      </c>
      <c r="AB64" s="37">
        <v>0</v>
      </c>
      <c r="AC64" s="37">
        <v>0</v>
      </c>
      <c r="AD64" s="37">
        <v>0</v>
      </c>
      <c r="AE64" s="37">
        <v>0</v>
      </c>
      <c r="AF64" s="36">
        <v>0</v>
      </c>
      <c r="AG64" s="37">
        <f t="shared" si="175"/>
        <v>0</v>
      </c>
      <c r="AH64" s="37">
        <v>0</v>
      </c>
      <c r="AI64" s="37">
        <v>0</v>
      </c>
      <c r="AJ64" s="37">
        <v>0</v>
      </c>
      <c r="AK64" s="37">
        <v>0</v>
      </c>
      <c r="AL64" s="37">
        <v>0</v>
      </c>
      <c r="AM64" s="36">
        <v>0</v>
      </c>
      <c r="AN64" s="28">
        <v>0</v>
      </c>
      <c r="AO64" s="37">
        <f t="shared" si="157"/>
        <v>0</v>
      </c>
      <c r="AP64" s="28">
        <f t="shared" si="158"/>
        <v>0</v>
      </c>
      <c r="AQ64" s="28">
        <f t="shared" si="159"/>
        <v>0</v>
      </c>
      <c r="AR64" s="28">
        <f t="shared" si="160"/>
        <v>0</v>
      </c>
      <c r="AS64" s="28">
        <f t="shared" si="161"/>
        <v>0</v>
      </c>
      <c r="AT64" s="36">
        <f t="shared" si="162"/>
        <v>0</v>
      </c>
      <c r="AU64" s="37">
        <v>0</v>
      </c>
      <c r="AV64" s="37">
        <v>0</v>
      </c>
      <c r="AW64" s="37">
        <v>0</v>
      </c>
      <c r="AX64" s="37">
        <v>0</v>
      </c>
      <c r="AY64" s="37">
        <v>0</v>
      </c>
      <c r="AZ64" s="37">
        <v>0</v>
      </c>
      <c r="BA64" s="36">
        <v>0</v>
      </c>
      <c r="BB64" s="37">
        <v>0</v>
      </c>
      <c r="BC64" s="37">
        <v>0</v>
      </c>
      <c r="BD64" s="37">
        <v>0</v>
      </c>
      <c r="BE64" s="37">
        <v>0</v>
      </c>
      <c r="BF64" s="37">
        <v>0</v>
      </c>
      <c r="BG64" s="37">
        <v>0</v>
      </c>
      <c r="BH64" s="36">
        <v>0</v>
      </c>
      <c r="BI64" s="37">
        <v>0</v>
      </c>
      <c r="BJ64" s="37">
        <v>0</v>
      </c>
      <c r="BK64" s="37">
        <v>0</v>
      </c>
      <c r="BL64" s="37">
        <v>0</v>
      </c>
      <c r="BM64" s="37">
        <v>0</v>
      </c>
      <c r="BN64" s="37">
        <v>0</v>
      </c>
      <c r="BO64" s="36">
        <v>0</v>
      </c>
      <c r="BP64" s="37">
        <f t="shared" si="163"/>
        <v>0</v>
      </c>
      <c r="BQ64" s="37">
        <v>0</v>
      </c>
      <c r="BR64" s="37">
        <v>0</v>
      </c>
      <c r="BS64" s="37">
        <v>0</v>
      </c>
      <c r="BT64" s="37">
        <v>0</v>
      </c>
      <c r="BU64" s="37">
        <f t="shared" si="164"/>
        <v>0</v>
      </c>
      <c r="BV64" s="36">
        <v>0</v>
      </c>
      <c r="BW64" s="28">
        <f t="shared" si="165"/>
        <v>0</v>
      </c>
      <c r="BX64" s="38">
        <v>0</v>
      </c>
      <c r="BY64" s="28">
        <f t="shared" si="166"/>
        <v>0</v>
      </c>
      <c r="BZ64" s="38">
        <v>0</v>
      </c>
      <c r="CA64" s="84" t="s">
        <v>126</v>
      </c>
    </row>
    <row r="65" spans="1:79" ht="63" x14ac:dyDescent="0.2">
      <c r="A65" s="21" t="s">
        <v>166</v>
      </c>
      <c r="B65" s="40" t="s">
        <v>168</v>
      </c>
      <c r="C65" s="27" t="s">
        <v>132</v>
      </c>
      <c r="D65" s="28">
        <f t="shared" si="167"/>
        <v>0</v>
      </c>
      <c r="E65" s="37">
        <v>0</v>
      </c>
      <c r="F65" s="29">
        <f t="shared" si="168"/>
        <v>0</v>
      </c>
      <c r="G65" s="29">
        <f t="shared" si="169"/>
        <v>0</v>
      </c>
      <c r="H65" s="30">
        <f t="shared" si="170"/>
        <v>0</v>
      </c>
      <c r="I65" s="29">
        <f t="shared" si="171"/>
        <v>0</v>
      </c>
      <c r="J65" s="31">
        <f t="shared" si="172"/>
        <v>0</v>
      </c>
      <c r="K65" s="32">
        <f t="shared" si="173"/>
        <v>0</v>
      </c>
      <c r="L65" s="37">
        <v>0</v>
      </c>
      <c r="M65" s="37">
        <v>0</v>
      </c>
      <c r="N65" s="37">
        <v>0</v>
      </c>
      <c r="O65" s="37">
        <v>0</v>
      </c>
      <c r="P65" s="37">
        <v>0</v>
      </c>
      <c r="Q65" s="37">
        <v>0</v>
      </c>
      <c r="R65" s="36">
        <v>0</v>
      </c>
      <c r="S65" s="37">
        <v>0</v>
      </c>
      <c r="T65" s="37">
        <v>0</v>
      </c>
      <c r="U65" s="37">
        <v>0</v>
      </c>
      <c r="V65" s="37">
        <v>0</v>
      </c>
      <c r="W65" s="37">
        <v>0</v>
      </c>
      <c r="X65" s="37">
        <v>0</v>
      </c>
      <c r="Y65" s="36">
        <v>0</v>
      </c>
      <c r="Z65" s="37">
        <f t="shared" si="174"/>
        <v>0</v>
      </c>
      <c r="AA65" s="37">
        <v>0</v>
      </c>
      <c r="AB65" s="37">
        <v>0</v>
      </c>
      <c r="AC65" s="37">
        <v>0</v>
      </c>
      <c r="AD65" s="37">
        <v>0</v>
      </c>
      <c r="AE65" s="37">
        <v>0</v>
      </c>
      <c r="AF65" s="36">
        <v>0</v>
      </c>
      <c r="AG65" s="37">
        <f t="shared" si="175"/>
        <v>0</v>
      </c>
      <c r="AH65" s="37">
        <v>0</v>
      </c>
      <c r="AI65" s="37">
        <v>0</v>
      </c>
      <c r="AJ65" s="37">
        <v>0</v>
      </c>
      <c r="AK65" s="37">
        <v>0</v>
      </c>
      <c r="AL65" s="37">
        <v>0</v>
      </c>
      <c r="AM65" s="36">
        <v>0</v>
      </c>
      <c r="AN65" s="28">
        <v>0</v>
      </c>
      <c r="AO65" s="37">
        <f t="shared" si="157"/>
        <v>0</v>
      </c>
      <c r="AP65" s="28">
        <f t="shared" si="158"/>
        <v>0</v>
      </c>
      <c r="AQ65" s="28">
        <f t="shared" si="159"/>
        <v>0</v>
      </c>
      <c r="AR65" s="28">
        <f t="shared" si="160"/>
        <v>0</v>
      </c>
      <c r="AS65" s="28">
        <f t="shared" si="161"/>
        <v>0</v>
      </c>
      <c r="AT65" s="36">
        <f t="shared" si="162"/>
        <v>0</v>
      </c>
      <c r="AU65" s="37">
        <v>0</v>
      </c>
      <c r="AV65" s="37">
        <v>0</v>
      </c>
      <c r="AW65" s="37">
        <v>0</v>
      </c>
      <c r="AX65" s="37">
        <v>0</v>
      </c>
      <c r="AY65" s="37">
        <v>0</v>
      </c>
      <c r="AZ65" s="37">
        <v>0</v>
      </c>
      <c r="BA65" s="36">
        <v>0</v>
      </c>
      <c r="BB65" s="37">
        <v>0</v>
      </c>
      <c r="BC65" s="37">
        <v>0</v>
      </c>
      <c r="BD65" s="37">
        <v>0</v>
      </c>
      <c r="BE65" s="37">
        <v>0</v>
      </c>
      <c r="BF65" s="37">
        <v>0</v>
      </c>
      <c r="BG65" s="37">
        <v>0</v>
      </c>
      <c r="BH65" s="36">
        <v>0</v>
      </c>
      <c r="BI65" s="37">
        <v>0</v>
      </c>
      <c r="BJ65" s="37">
        <v>0</v>
      </c>
      <c r="BK65" s="37">
        <v>0</v>
      </c>
      <c r="BL65" s="37">
        <v>0</v>
      </c>
      <c r="BM65" s="37">
        <v>0</v>
      </c>
      <c r="BN65" s="37">
        <v>0</v>
      </c>
      <c r="BO65" s="36">
        <v>0</v>
      </c>
      <c r="BP65" s="37">
        <f t="shared" si="163"/>
        <v>0</v>
      </c>
      <c r="BQ65" s="37">
        <v>0</v>
      </c>
      <c r="BR65" s="37">
        <v>0</v>
      </c>
      <c r="BS65" s="37">
        <v>0</v>
      </c>
      <c r="BT65" s="37">
        <v>0</v>
      </c>
      <c r="BU65" s="37">
        <f t="shared" si="164"/>
        <v>0</v>
      </c>
      <c r="BV65" s="36">
        <v>0</v>
      </c>
      <c r="BW65" s="28">
        <f t="shared" si="165"/>
        <v>0</v>
      </c>
      <c r="BX65" s="38">
        <v>0</v>
      </c>
      <c r="BY65" s="28">
        <f t="shared" si="166"/>
        <v>0</v>
      </c>
      <c r="BZ65" s="38">
        <v>0</v>
      </c>
      <c r="CA65" s="84" t="s">
        <v>126</v>
      </c>
    </row>
    <row r="66" spans="1:79" ht="63" x14ac:dyDescent="0.2">
      <c r="A66" s="21" t="s">
        <v>166</v>
      </c>
      <c r="B66" s="40" t="s">
        <v>169</v>
      </c>
      <c r="C66" s="27" t="s">
        <v>132</v>
      </c>
      <c r="D66" s="28">
        <f t="shared" si="167"/>
        <v>0</v>
      </c>
      <c r="E66" s="37">
        <v>0</v>
      </c>
      <c r="F66" s="29">
        <f t="shared" si="168"/>
        <v>0</v>
      </c>
      <c r="G66" s="29">
        <f t="shared" si="169"/>
        <v>0</v>
      </c>
      <c r="H66" s="30">
        <f t="shared" si="170"/>
        <v>0</v>
      </c>
      <c r="I66" s="29">
        <f t="shared" si="171"/>
        <v>0</v>
      </c>
      <c r="J66" s="31">
        <f t="shared" si="172"/>
        <v>0</v>
      </c>
      <c r="K66" s="32">
        <f t="shared" si="173"/>
        <v>0</v>
      </c>
      <c r="L66" s="37">
        <v>0</v>
      </c>
      <c r="M66" s="37">
        <v>0</v>
      </c>
      <c r="N66" s="37">
        <v>0</v>
      </c>
      <c r="O66" s="37">
        <v>0</v>
      </c>
      <c r="P66" s="37">
        <v>0</v>
      </c>
      <c r="Q66" s="37">
        <v>0</v>
      </c>
      <c r="R66" s="36">
        <v>0</v>
      </c>
      <c r="S66" s="37">
        <v>0</v>
      </c>
      <c r="T66" s="37">
        <v>0</v>
      </c>
      <c r="U66" s="37">
        <v>0</v>
      </c>
      <c r="V66" s="37">
        <v>0</v>
      </c>
      <c r="W66" s="37">
        <v>0</v>
      </c>
      <c r="X66" s="37">
        <v>0</v>
      </c>
      <c r="Y66" s="36">
        <v>0</v>
      </c>
      <c r="Z66" s="37">
        <f t="shared" si="174"/>
        <v>0</v>
      </c>
      <c r="AA66" s="37">
        <v>0</v>
      </c>
      <c r="AB66" s="37">
        <v>0</v>
      </c>
      <c r="AC66" s="37">
        <v>0</v>
      </c>
      <c r="AD66" s="37">
        <v>0</v>
      </c>
      <c r="AE66" s="37">
        <v>0</v>
      </c>
      <c r="AF66" s="36">
        <v>0</v>
      </c>
      <c r="AG66" s="37">
        <f t="shared" si="175"/>
        <v>0</v>
      </c>
      <c r="AH66" s="37">
        <v>0</v>
      </c>
      <c r="AI66" s="37">
        <v>0</v>
      </c>
      <c r="AJ66" s="37">
        <v>0</v>
      </c>
      <c r="AK66" s="37">
        <v>0</v>
      </c>
      <c r="AL66" s="37">
        <v>0</v>
      </c>
      <c r="AM66" s="36">
        <v>0</v>
      </c>
      <c r="AN66" s="28">
        <v>0</v>
      </c>
      <c r="AO66" s="37">
        <f t="shared" si="157"/>
        <v>0</v>
      </c>
      <c r="AP66" s="28">
        <f t="shared" si="158"/>
        <v>0</v>
      </c>
      <c r="AQ66" s="28">
        <f t="shared" si="159"/>
        <v>0</v>
      </c>
      <c r="AR66" s="28">
        <f t="shared" si="160"/>
        <v>0</v>
      </c>
      <c r="AS66" s="28">
        <f t="shared" si="161"/>
        <v>0</v>
      </c>
      <c r="AT66" s="36">
        <f t="shared" si="162"/>
        <v>0</v>
      </c>
      <c r="AU66" s="37">
        <v>0</v>
      </c>
      <c r="AV66" s="37">
        <v>0</v>
      </c>
      <c r="AW66" s="37">
        <v>0</v>
      </c>
      <c r="AX66" s="37">
        <v>0</v>
      </c>
      <c r="AY66" s="37">
        <v>0</v>
      </c>
      <c r="AZ66" s="37">
        <v>0</v>
      </c>
      <c r="BA66" s="36">
        <v>0</v>
      </c>
      <c r="BB66" s="37">
        <v>0</v>
      </c>
      <c r="BC66" s="37">
        <v>0</v>
      </c>
      <c r="BD66" s="37">
        <v>0</v>
      </c>
      <c r="BE66" s="37">
        <v>0</v>
      </c>
      <c r="BF66" s="37">
        <v>0</v>
      </c>
      <c r="BG66" s="37">
        <v>0</v>
      </c>
      <c r="BH66" s="36">
        <v>0</v>
      </c>
      <c r="BI66" s="37">
        <v>0</v>
      </c>
      <c r="BJ66" s="37">
        <v>0</v>
      </c>
      <c r="BK66" s="37">
        <v>0</v>
      </c>
      <c r="BL66" s="37">
        <v>0</v>
      </c>
      <c r="BM66" s="37">
        <v>0</v>
      </c>
      <c r="BN66" s="37">
        <v>0</v>
      </c>
      <c r="BO66" s="36">
        <v>0</v>
      </c>
      <c r="BP66" s="37">
        <f t="shared" si="163"/>
        <v>0</v>
      </c>
      <c r="BQ66" s="37">
        <v>0</v>
      </c>
      <c r="BR66" s="37">
        <v>0</v>
      </c>
      <c r="BS66" s="37">
        <v>0</v>
      </c>
      <c r="BT66" s="37">
        <v>0</v>
      </c>
      <c r="BU66" s="37">
        <f t="shared" si="164"/>
        <v>0</v>
      </c>
      <c r="BV66" s="36">
        <v>0</v>
      </c>
      <c r="BW66" s="28">
        <f t="shared" si="165"/>
        <v>0</v>
      </c>
      <c r="BX66" s="38">
        <v>0</v>
      </c>
      <c r="BY66" s="28">
        <f t="shared" si="166"/>
        <v>0</v>
      </c>
      <c r="BZ66" s="38">
        <v>0</v>
      </c>
      <c r="CA66" s="84" t="s">
        <v>126</v>
      </c>
    </row>
    <row r="67" spans="1:79" ht="63" x14ac:dyDescent="0.2">
      <c r="A67" s="21" t="s">
        <v>166</v>
      </c>
      <c r="B67" s="40" t="s">
        <v>170</v>
      </c>
      <c r="C67" s="27" t="s">
        <v>132</v>
      </c>
      <c r="D67" s="28">
        <f t="shared" si="167"/>
        <v>0</v>
      </c>
      <c r="E67" s="37">
        <v>0</v>
      </c>
      <c r="F67" s="29">
        <f t="shared" si="168"/>
        <v>0</v>
      </c>
      <c r="G67" s="29">
        <f t="shared" si="169"/>
        <v>0</v>
      </c>
      <c r="H67" s="30">
        <f t="shared" si="170"/>
        <v>0</v>
      </c>
      <c r="I67" s="29">
        <f t="shared" si="171"/>
        <v>0</v>
      </c>
      <c r="J67" s="31">
        <f t="shared" si="172"/>
        <v>0</v>
      </c>
      <c r="K67" s="32">
        <f t="shared" si="173"/>
        <v>0</v>
      </c>
      <c r="L67" s="37">
        <v>0</v>
      </c>
      <c r="M67" s="37">
        <v>0</v>
      </c>
      <c r="N67" s="37">
        <v>0</v>
      </c>
      <c r="O67" s="37">
        <v>0</v>
      </c>
      <c r="P67" s="37">
        <v>0</v>
      </c>
      <c r="Q67" s="37">
        <v>0</v>
      </c>
      <c r="R67" s="36">
        <v>0</v>
      </c>
      <c r="S67" s="37">
        <v>0</v>
      </c>
      <c r="T67" s="37">
        <v>0</v>
      </c>
      <c r="U67" s="37">
        <v>0</v>
      </c>
      <c r="V67" s="37">
        <v>0</v>
      </c>
      <c r="W67" s="37">
        <v>0</v>
      </c>
      <c r="X67" s="37">
        <v>0</v>
      </c>
      <c r="Y67" s="36">
        <v>0</v>
      </c>
      <c r="Z67" s="37">
        <f t="shared" si="174"/>
        <v>0</v>
      </c>
      <c r="AA67" s="37">
        <v>0</v>
      </c>
      <c r="AB67" s="37">
        <v>0</v>
      </c>
      <c r="AC67" s="37">
        <v>0</v>
      </c>
      <c r="AD67" s="37">
        <v>0</v>
      </c>
      <c r="AE67" s="37">
        <v>0</v>
      </c>
      <c r="AF67" s="36">
        <v>0</v>
      </c>
      <c r="AG67" s="37">
        <f t="shared" si="175"/>
        <v>0</v>
      </c>
      <c r="AH67" s="37">
        <v>0</v>
      </c>
      <c r="AI67" s="37">
        <v>0</v>
      </c>
      <c r="AJ67" s="37">
        <v>0</v>
      </c>
      <c r="AK67" s="37">
        <v>0</v>
      </c>
      <c r="AL67" s="37">
        <v>0</v>
      </c>
      <c r="AM67" s="36">
        <v>0</v>
      </c>
      <c r="AN67" s="28">
        <v>0</v>
      </c>
      <c r="AO67" s="37">
        <f t="shared" si="157"/>
        <v>0</v>
      </c>
      <c r="AP67" s="28">
        <f t="shared" si="158"/>
        <v>0</v>
      </c>
      <c r="AQ67" s="28">
        <f t="shared" si="159"/>
        <v>0</v>
      </c>
      <c r="AR67" s="28">
        <f t="shared" si="160"/>
        <v>0</v>
      </c>
      <c r="AS67" s="28">
        <f t="shared" si="161"/>
        <v>0</v>
      </c>
      <c r="AT67" s="36">
        <f t="shared" si="162"/>
        <v>0</v>
      </c>
      <c r="AU67" s="37">
        <v>0</v>
      </c>
      <c r="AV67" s="37">
        <v>0</v>
      </c>
      <c r="AW67" s="37">
        <v>0</v>
      </c>
      <c r="AX67" s="37">
        <v>0</v>
      </c>
      <c r="AY67" s="37">
        <v>0</v>
      </c>
      <c r="AZ67" s="37">
        <v>0</v>
      </c>
      <c r="BA67" s="36">
        <v>0</v>
      </c>
      <c r="BB67" s="37">
        <v>0</v>
      </c>
      <c r="BC67" s="37">
        <v>0</v>
      </c>
      <c r="BD67" s="37">
        <v>0</v>
      </c>
      <c r="BE67" s="37">
        <v>0</v>
      </c>
      <c r="BF67" s="37">
        <v>0</v>
      </c>
      <c r="BG67" s="37">
        <v>0</v>
      </c>
      <c r="BH67" s="36">
        <v>0</v>
      </c>
      <c r="BI67" s="37">
        <v>0</v>
      </c>
      <c r="BJ67" s="37">
        <v>0</v>
      </c>
      <c r="BK67" s="37">
        <v>0</v>
      </c>
      <c r="BL67" s="37">
        <v>0</v>
      </c>
      <c r="BM67" s="37">
        <v>0</v>
      </c>
      <c r="BN67" s="37">
        <v>0</v>
      </c>
      <c r="BO67" s="36">
        <v>0</v>
      </c>
      <c r="BP67" s="37">
        <f t="shared" si="163"/>
        <v>0</v>
      </c>
      <c r="BQ67" s="37">
        <v>0</v>
      </c>
      <c r="BR67" s="37">
        <v>0</v>
      </c>
      <c r="BS67" s="37">
        <v>0</v>
      </c>
      <c r="BT67" s="37">
        <v>0</v>
      </c>
      <c r="BU67" s="37">
        <f t="shared" si="164"/>
        <v>0</v>
      </c>
      <c r="BV67" s="36">
        <v>0</v>
      </c>
      <c r="BW67" s="28">
        <f t="shared" si="165"/>
        <v>0</v>
      </c>
      <c r="BX67" s="38">
        <v>0</v>
      </c>
      <c r="BY67" s="28">
        <f t="shared" si="166"/>
        <v>0</v>
      </c>
      <c r="BZ67" s="38">
        <v>0</v>
      </c>
      <c r="CA67" s="84" t="s">
        <v>126</v>
      </c>
    </row>
    <row r="68" spans="1:79" ht="21" x14ac:dyDescent="0.2">
      <c r="A68" s="21" t="s">
        <v>171</v>
      </c>
      <c r="B68" s="40" t="s">
        <v>167</v>
      </c>
      <c r="C68" s="27" t="s">
        <v>132</v>
      </c>
      <c r="D68" s="28">
        <f t="shared" si="167"/>
        <v>0</v>
      </c>
      <c r="E68" s="37">
        <v>0</v>
      </c>
      <c r="F68" s="29">
        <f t="shared" si="168"/>
        <v>0</v>
      </c>
      <c r="G68" s="29">
        <f t="shared" si="169"/>
        <v>0</v>
      </c>
      <c r="H68" s="30">
        <f t="shared" si="170"/>
        <v>0</v>
      </c>
      <c r="I68" s="29">
        <f t="shared" si="171"/>
        <v>0</v>
      </c>
      <c r="J68" s="31">
        <f t="shared" si="172"/>
        <v>0</v>
      </c>
      <c r="K68" s="32">
        <f t="shared" si="173"/>
        <v>0</v>
      </c>
      <c r="L68" s="37">
        <v>0</v>
      </c>
      <c r="M68" s="37">
        <v>0</v>
      </c>
      <c r="N68" s="37">
        <v>0</v>
      </c>
      <c r="O68" s="37">
        <v>0</v>
      </c>
      <c r="P68" s="37">
        <v>0</v>
      </c>
      <c r="Q68" s="37">
        <v>0</v>
      </c>
      <c r="R68" s="36">
        <v>0</v>
      </c>
      <c r="S68" s="37">
        <v>0</v>
      </c>
      <c r="T68" s="37">
        <v>0</v>
      </c>
      <c r="U68" s="37">
        <v>0</v>
      </c>
      <c r="V68" s="37">
        <v>0</v>
      </c>
      <c r="W68" s="37">
        <v>0</v>
      </c>
      <c r="X68" s="37">
        <v>0</v>
      </c>
      <c r="Y68" s="36">
        <v>0</v>
      </c>
      <c r="Z68" s="37">
        <f t="shared" si="174"/>
        <v>0</v>
      </c>
      <c r="AA68" s="37">
        <v>0</v>
      </c>
      <c r="AB68" s="37">
        <v>0</v>
      </c>
      <c r="AC68" s="37">
        <v>0</v>
      </c>
      <c r="AD68" s="37">
        <v>0</v>
      </c>
      <c r="AE68" s="37">
        <v>0</v>
      </c>
      <c r="AF68" s="36">
        <v>0</v>
      </c>
      <c r="AG68" s="37">
        <f t="shared" si="175"/>
        <v>0</v>
      </c>
      <c r="AH68" s="37">
        <v>0</v>
      </c>
      <c r="AI68" s="37">
        <v>0</v>
      </c>
      <c r="AJ68" s="37">
        <v>0</v>
      </c>
      <c r="AK68" s="37">
        <v>0</v>
      </c>
      <c r="AL68" s="37">
        <v>0</v>
      </c>
      <c r="AM68" s="36">
        <v>0</v>
      </c>
      <c r="AN68" s="28">
        <v>0</v>
      </c>
      <c r="AO68" s="37">
        <f t="shared" si="157"/>
        <v>0</v>
      </c>
      <c r="AP68" s="28">
        <f t="shared" si="158"/>
        <v>0</v>
      </c>
      <c r="AQ68" s="28">
        <f t="shared" si="159"/>
        <v>0</v>
      </c>
      <c r="AR68" s="28">
        <f t="shared" si="160"/>
        <v>0</v>
      </c>
      <c r="AS68" s="28">
        <f t="shared" si="161"/>
        <v>0</v>
      </c>
      <c r="AT68" s="36">
        <f t="shared" si="162"/>
        <v>0</v>
      </c>
      <c r="AU68" s="37">
        <v>0</v>
      </c>
      <c r="AV68" s="37">
        <v>0</v>
      </c>
      <c r="AW68" s="37">
        <v>0</v>
      </c>
      <c r="AX68" s="37">
        <v>0</v>
      </c>
      <c r="AY68" s="37">
        <v>0</v>
      </c>
      <c r="AZ68" s="37">
        <v>0</v>
      </c>
      <c r="BA68" s="36">
        <v>0</v>
      </c>
      <c r="BB68" s="37">
        <v>0</v>
      </c>
      <c r="BC68" s="37">
        <v>0</v>
      </c>
      <c r="BD68" s="37">
        <v>0</v>
      </c>
      <c r="BE68" s="37">
        <v>0</v>
      </c>
      <c r="BF68" s="37">
        <v>0</v>
      </c>
      <c r="BG68" s="37">
        <v>0</v>
      </c>
      <c r="BH68" s="36">
        <v>0</v>
      </c>
      <c r="BI68" s="37">
        <v>0</v>
      </c>
      <c r="BJ68" s="37">
        <v>0</v>
      </c>
      <c r="BK68" s="37">
        <v>0</v>
      </c>
      <c r="BL68" s="37">
        <v>0</v>
      </c>
      <c r="BM68" s="37">
        <v>0</v>
      </c>
      <c r="BN68" s="37">
        <v>0</v>
      </c>
      <c r="BO68" s="36">
        <v>0</v>
      </c>
      <c r="BP68" s="37">
        <f t="shared" si="163"/>
        <v>0</v>
      </c>
      <c r="BQ68" s="37">
        <v>0</v>
      </c>
      <c r="BR68" s="37">
        <v>0</v>
      </c>
      <c r="BS68" s="37">
        <v>0</v>
      </c>
      <c r="BT68" s="37">
        <v>0</v>
      </c>
      <c r="BU68" s="37">
        <f t="shared" si="164"/>
        <v>0</v>
      </c>
      <c r="BV68" s="36">
        <v>0</v>
      </c>
      <c r="BW68" s="28">
        <f t="shared" si="165"/>
        <v>0</v>
      </c>
      <c r="BX68" s="38">
        <v>0</v>
      </c>
      <c r="BY68" s="28">
        <f t="shared" si="166"/>
        <v>0</v>
      </c>
      <c r="BZ68" s="38">
        <v>0</v>
      </c>
      <c r="CA68" s="84" t="s">
        <v>126</v>
      </c>
    </row>
    <row r="69" spans="1:79" ht="63" x14ac:dyDescent="0.2">
      <c r="A69" s="21" t="s">
        <v>171</v>
      </c>
      <c r="B69" s="40" t="s">
        <v>168</v>
      </c>
      <c r="C69" s="27" t="s">
        <v>132</v>
      </c>
      <c r="D69" s="28">
        <f t="shared" si="167"/>
        <v>0</v>
      </c>
      <c r="E69" s="37">
        <v>0</v>
      </c>
      <c r="F69" s="29">
        <f t="shared" si="168"/>
        <v>0</v>
      </c>
      <c r="G69" s="29">
        <f t="shared" si="169"/>
        <v>0</v>
      </c>
      <c r="H69" s="30">
        <f t="shared" si="170"/>
        <v>0</v>
      </c>
      <c r="I69" s="29">
        <f t="shared" si="171"/>
        <v>0</v>
      </c>
      <c r="J69" s="31">
        <f t="shared" si="172"/>
        <v>0</v>
      </c>
      <c r="K69" s="32">
        <f t="shared" si="173"/>
        <v>0</v>
      </c>
      <c r="L69" s="37">
        <v>0</v>
      </c>
      <c r="M69" s="37">
        <v>0</v>
      </c>
      <c r="N69" s="37">
        <v>0</v>
      </c>
      <c r="O69" s="37">
        <v>0</v>
      </c>
      <c r="P69" s="37">
        <v>0</v>
      </c>
      <c r="Q69" s="37">
        <v>0</v>
      </c>
      <c r="R69" s="36">
        <v>0</v>
      </c>
      <c r="S69" s="37">
        <v>0</v>
      </c>
      <c r="T69" s="37">
        <v>0</v>
      </c>
      <c r="U69" s="37">
        <v>0</v>
      </c>
      <c r="V69" s="37">
        <v>0</v>
      </c>
      <c r="W69" s="37">
        <v>0</v>
      </c>
      <c r="X69" s="37">
        <v>0</v>
      </c>
      <c r="Y69" s="36">
        <v>0</v>
      </c>
      <c r="Z69" s="37">
        <f t="shared" si="174"/>
        <v>0</v>
      </c>
      <c r="AA69" s="37">
        <v>0</v>
      </c>
      <c r="AB69" s="37">
        <v>0</v>
      </c>
      <c r="AC69" s="37">
        <v>0</v>
      </c>
      <c r="AD69" s="37">
        <v>0</v>
      </c>
      <c r="AE69" s="37">
        <v>0</v>
      </c>
      <c r="AF69" s="36">
        <v>0</v>
      </c>
      <c r="AG69" s="37">
        <f t="shared" si="175"/>
        <v>0</v>
      </c>
      <c r="AH69" s="37">
        <v>0</v>
      </c>
      <c r="AI69" s="37">
        <v>0</v>
      </c>
      <c r="AJ69" s="37">
        <v>0</v>
      </c>
      <c r="AK69" s="37">
        <v>0</v>
      </c>
      <c r="AL69" s="37">
        <v>0</v>
      </c>
      <c r="AM69" s="36">
        <v>0</v>
      </c>
      <c r="AN69" s="28">
        <v>0</v>
      </c>
      <c r="AO69" s="37">
        <f t="shared" si="157"/>
        <v>0</v>
      </c>
      <c r="AP69" s="28">
        <f t="shared" si="158"/>
        <v>0</v>
      </c>
      <c r="AQ69" s="28">
        <f t="shared" si="159"/>
        <v>0</v>
      </c>
      <c r="AR69" s="28">
        <f t="shared" si="160"/>
        <v>0</v>
      </c>
      <c r="AS69" s="28">
        <f t="shared" si="161"/>
        <v>0</v>
      </c>
      <c r="AT69" s="36">
        <f t="shared" si="162"/>
        <v>0</v>
      </c>
      <c r="AU69" s="37">
        <v>0</v>
      </c>
      <c r="AV69" s="37">
        <v>0</v>
      </c>
      <c r="AW69" s="37">
        <v>0</v>
      </c>
      <c r="AX69" s="37">
        <v>0</v>
      </c>
      <c r="AY69" s="37">
        <v>0</v>
      </c>
      <c r="AZ69" s="37">
        <v>0</v>
      </c>
      <c r="BA69" s="36">
        <v>0</v>
      </c>
      <c r="BB69" s="37">
        <v>0</v>
      </c>
      <c r="BC69" s="37">
        <v>0</v>
      </c>
      <c r="BD69" s="37">
        <v>0</v>
      </c>
      <c r="BE69" s="37">
        <v>0</v>
      </c>
      <c r="BF69" s="37">
        <v>0</v>
      </c>
      <c r="BG69" s="37">
        <v>0</v>
      </c>
      <c r="BH69" s="36">
        <v>0</v>
      </c>
      <c r="BI69" s="37">
        <v>0</v>
      </c>
      <c r="BJ69" s="37">
        <v>0</v>
      </c>
      <c r="BK69" s="37">
        <v>0</v>
      </c>
      <c r="BL69" s="37">
        <v>0</v>
      </c>
      <c r="BM69" s="37">
        <v>0</v>
      </c>
      <c r="BN69" s="37">
        <v>0</v>
      </c>
      <c r="BO69" s="36">
        <v>0</v>
      </c>
      <c r="BP69" s="37">
        <f t="shared" si="163"/>
        <v>0</v>
      </c>
      <c r="BQ69" s="37">
        <v>0</v>
      </c>
      <c r="BR69" s="37">
        <v>0</v>
      </c>
      <c r="BS69" s="37">
        <v>0</v>
      </c>
      <c r="BT69" s="37">
        <v>0</v>
      </c>
      <c r="BU69" s="37">
        <f t="shared" si="164"/>
        <v>0</v>
      </c>
      <c r="BV69" s="36">
        <v>0</v>
      </c>
      <c r="BW69" s="28">
        <f t="shared" si="165"/>
        <v>0</v>
      </c>
      <c r="BX69" s="38">
        <v>0</v>
      </c>
      <c r="BY69" s="28">
        <f t="shared" si="166"/>
        <v>0</v>
      </c>
      <c r="BZ69" s="38">
        <v>0</v>
      </c>
      <c r="CA69" s="84" t="s">
        <v>126</v>
      </c>
    </row>
    <row r="70" spans="1:79" ht="63" x14ac:dyDescent="0.2">
      <c r="A70" s="21" t="s">
        <v>171</v>
      </c>
      <c r="B70" s="40" t="s">
        <v>169</v>
      </c>
      <c r="C70" s="27" t="s">
        <v>132</v>
      </c>
      <c r="D70" s="28">
        <f t="shared" si="167"/>
        <v>0</v>
      </c>
      <c r="E70" s="37">
        <v>0</v>
      </c>
      <c r="F70" s="29">
        <f t="shared" si="168"/>
        <v>0</v>
      </c>
      <c r="G70" s="29">
        <f t="shared" si="169"/>
        <v>0</v>
      </c>
      <c r="H70" s="30">
        <f t="shared" si="170"/>
        <v>0</v>
      </c>
      <c r="I70" s="29">
        <f t="shared" si="171"/>
        <v>0</v>
      </c>
      <c r="J70" s="31">
        <f t="shared" si="172"/>
        <v>0</v>
      </c>
      <c r="K70" s="32">
        <f t="shared" si="173"/>
        <v>0</v>
      </c>
      <c r="L70" s="37">
        <v>0</v>
      </c>
      <c r="M70" s="37">
        <v>0</v>
      </c>
      <c r="N70" s="37">
        <v>0</v>
      </c>
      <c r="O70" s="37">
        <v>0</v>
      </c>
      <c r="P70" s="37">
        <v>0</v>
      </c>
      <c r="Q70" s="37">
        <v>0</v>
      </c>
      <c r="R70" s="36">
        <v>0</v>
      </c>
      <c r="S70" s="37">
        <v>0</v>
      </c>
      <c r="T70" s="37">
        <v>0</v>
      </c>
      <c r="U70" s="37">
        <v>0</v>
      </c>
      <c r="V70" s="37">
        <v>0</v>
      </c>
      <c r="W70" s="37">
        <v>0</v>
      </c>
      <c r="X70" s="37">
        <v>0</v>
      </c>
      <c r="Y70" s="36">
        <v>0</v>
      </c>
      <c r="Z70" s="37">
        <f t="shared" si="174"/>
        <v>0</v>
      </c>
      <c r="AA70" s="37">
        <v>0</v>
      </c>
      <c r="AB70" s="37">
        <v>0</v>
      </c>
      <c r="AC70" s="37">
        <v>0</v>
      </c>
      <c r="AD70" s="37">
        <v>0</v>
      </c>
      <c r="AE70" s="37">
        <v>0</v>
      </c>
      <c r="AF70" s="36">
        <v>0</v>
      </c>
      <c r="AG70" s="37">
        <f t="shared" si="175"/>
        <v>0</v>
      </c>
      <c r="AH70" s="37">
        <v>0</v>
      </c>
      <c r="AI70" s="37">
        <v>0</v>
      </c>
      <c r="AJ70" s="37">
        <v>0</v>
      </c>
      <c r="AK70" s="37">
        <v>0</v>
      </c>
      <c r="AL70" s="37">
        <v>0</v>
      </c>
      <c r="AM70" s="36">
        <v>0</v>
      </c>
      <c r="AN70" s="28">
        <v>0</v>
      </c>
      <c r="AO70" s="37">
        <f t="shared" si="157"/>
        <v>0</v>
      </c>
      <c r="AP70" s="28">
        <f t="shared" si="158"/>
        <v>0</v>
      </c>
      <c r="AQ70" s="28">
        <f t="shared" si="159"/>
        <v>0</v>
      </c>
      <c r="AR70" s="28">
        <f t="shared" si="160"/>
        <v>0</v>
      </c>
      <c r="AS70" s="28">
        <f t="shared" si="161"/>
        <v>0</v>
      </c>
      <c r="AT70" s="36">
        <f t="shared" si="162"/>
        <v>0</v>
      </c>
      <c r="AU70" s="37">
        <v>0</v>
      </c>
      <c r="AV70" s="37">
        <v>0</v>
      </c>
      <c r="AW70" s="37">
        <v>0</v>
      </c>
      <c r="AX70" s="37">
        <v>0</v>
      </c>
      <c r="AY70" s="37">
        <v>0</v>
      </c>
      <c r="AZ70" s="37">
        <v>0</v>
      </c>
      <c r="BA70" s="36">
        <v>0</v>
      </c>
      <c r="BB70" s="37">
        <v>0</v>
      </c>
      <c r="BC70" s="37">
        <v>0</v>
      </c>
      <c r="BD70" s="37">
        <v>0</v>
      </c>
      <c r="BE70" s="37">
        <v>0</v>
      </c>
      <c r="BF70" s="37">
        <v>0</v>
      </c>
      <c r="BG70" s="37">
        <v>0</v>
      </c>
      <c r="BH70" s="36">
        <v>0</v>
      </c>
      <c r="BI70" s="37">
        <v>0</v>
      </c>
      <c r="BJ70" s="37">
        <v>0</v>
      </c>
      <c r="BK70" s="37">
        <v>0</v>
      </c>
      <c r="BL70" s="37">
        <v>0</v>
      </c>
      <c r="BM70" s="37">
        <v>0</v>
      </c>
      <c r="BN70" s="37">
        <v>0</v>
      </c>
      <c r="BO70" s="36">
        <v>0</v>
      </c>
      <c r="BP70" s="37">
        <f t="shared" si="163"/>
        <v>0</v>
      </c>
      <c r="BQ70" s="37">
        <v>0</v>
      </c>
      <c r="BR70" s="37">
        <v>0</v>
      </c>
      <c r="BS70" s="37">
        <v>0</v>
      </c>
      <c r="BT70" s="37">
        <v>0</v>
      </c>
      <c r="BU70" s="37">
        <f t="shared" si="164"/>
        <v>0</v>
      </c>
      <c r="BV70" s="36">
        <v>0</v>
      </c>
      <c r="BW70" s="28">
        <f t="shared" si="165"/>
        <v>0</v>
      </c>
      <c r="BX70" s="38">
        <v>0</v>
      </c>
      <c r="BY70" s="28">
        <f t="shared" si="166"/>
        <v>0</v>
      </c>
      <c r="BZ70" s="38">
        <v>0</v>
      </c>
      <c r="CA70" s="84" t="s">
        <v>126</v>
      </c>
    </row>
    <row r="71" spans="1:79" ht="63" x14ac:dyDescent="0.2">
      <c r="A71" s="21" t="s">
        <v>171</v>
      </c>
      <c r="B71" s="40" t="s">
        <v>172</v>
      </c>
      <c r="C71" s="27" t="s">
        <v>132</v>
      </c>
      <c r="D71" s="28">
        <f t="shared" si="167"/>
        <v>0</v>
      </c>
      <c r="E71" s="37">
        <v>0</v>
      </c>
      <c r="F71" s="29">
        <f t="shared" si="168"/>
        <v>0</v>
      </c>
      <c r="G71" s="29">
        <f t="shared" si="169"/>
        <v>0</v>
      </c>
      <c r="H71" s="30">
        <f t="shared" si="170"/>
        <v>0</v>
      </c>
      <c r="I71" s="29">
        <f t="shared" si="171"/>
        <v>0</v>
      </c>
      <c r="J71" s="31">
        <f t="shared" si="172"/>
        <v>0</v>
      </c>
      <c r="K71" s="32">
        <f t="shared" si="173"/>
        <v>0</v>
      </c>
      <c r="L71" s="37">
        <v>0</v>
      </c>
      <c r="M71" s="37">
        <v>0</v>
      </c>
      <c r="N71" s="37">
        <v>0</v>
      </c>
      <c r="O71" s="37">
        <v>0</v>
      </c>
      <c r="P71" s="37">
        <v>0</v>
      </c>
      <c r="Q71" s="37">
        <v>0</v>
      </c>
      <c r="R71" s="36">
        <v>0</v>
      </c>
      <c r="S71" s="37">
        <v>0</v>
      </c>
      <c r="T71" s="37">
        <v>0</v>
      </c>
      <c r="U71" s="37">
        <v>0</v>
      </c>
      <c r="V71" s="37">
        <v>0</v>
      </c>
      <c r="W71" s="37">
        <v>0</v>
      </c>
      <c r="X71" s="37">
        <v>0</v>
      </c>
      <c r="Y71" s="36">
        <v>0</v>
      </c>
      <c r="Z71" s="37">
        <f t="shared" si="174"/>
        <v>0</v>
      </c>
      <c r="AA71" s="37">
        <v>0</v>
      </c>
      <c r="AB71" s="37">
        <v>0</v>
      </c>
      <c r="AC71" s="37">
        <v>0</v>
      </c>
      <c r="AD71" s="37">
        <v>0</v>
      </c>
      <c r="AE71" s="37">
        <v>0</v>
      </c>
      <c r="AF71" s="36">
        <v>0</v>
      </c>
      <c r="AG71" s="37">
        <f t="shared" si="175"/>
        <v>0</v>
      </c>
      <c r="AH71" s="37">
        <v>0</v>
      </c>
      <c r="AI71" s="37">
        <v>0</v>
      </c>
      <c r="AJ71" s="37">
        <v>0</v>
      </c>
      <c r="AK71" s="37">
        <v>0</v>
      </c>
      <c r="AL71" s="37">
        <v>0</v>
      </c>
      <c r="AM71" s="36">
        <v>0</v>
      </c>
      <c r="AN71" s="28">
        <v>0</v>
      </c>
      <c r="AO71" s="37">
        <f t="shared" si="157"/>
        <v>0</v>
      </c>
      <c r="AP71" s="28">
        <f t="shared" si="158"/>
        <v>0</v>
      </c>
      <c r="AQ71" s="28">
        <f t="shared" si="159"/>
        <v>0</v>
      </c>
      <c r="AR71" s="28">
        <f t="shared" si="160"/>
        <v>0</v>
      </c>
      <c r="AS71" s="28">
        <f t="shared" si="161"/>
        <v>0</v>
      </c>
      <c r="AT71" s="36">
        <f t="shared" si="162"/>
        <v>0</v>
      </c>
      <c r="AU71" s="37">
        <v>0</v>
      </c>
      <c r="AV71" s="37">
        <v>0</v>
      </c>
      <c r="AW71" s="37">
        <v>0</v>
      </c>
      <c r="AX71" s="37">
        <v>0</v>
      </c>
      <c r="AY71" s="37">
        <v>0</v>
      </c>
      <c r="AZ71" s="37">
        <v>0</v>
      </c>
      <c r="BA71" s="36">
        <v>0</v>
      </c>
      <c r="BB71" s="37">
        <v>0</v>
      </c>
      <c r="BC71" s="37">
        <v>0</v>
      </c>
      <c r="BD71" s="37">
        <v>0</v>
      </c>
      <c r="BE71" s="37">
        <v>0</v>
      </c>
      <c r="BF71" s="37">
        <v>0</v>
      </c>
      <c r="BG71" s="37">
        <v>0</v>
      </c>
      <c r="BH71" s="36">
        <v>0</v>
      </c>
      <c r="BI71" s="37">
        <v>0</v>
      </c>
      <c r="BJ71" s="37">
        <v>0</v>
      </c>
      <c r="BK71" s="37">
        <v>0</v>
      </c>
      <c r="BL71" s="37">
        <v>0</v>
      </c>
      <c r="BM71" s="37">
        <v>0</v>
      </c>
      <c r="BN71" s="37">
        <v>0</v>
      </c>
      <c r="BO71" s="36">
        <v>0</v>
      </c>
      <c r="BP71" s="37">
        <f t="shared" si="163"/>
        <v>0</v>
      </c>
      <c r="BQ71" s="37">
        <v>0</v>
      </c>
      <c r="BR71" s="37">
        <v>0</v>
      </c>
      <c r="BS71" s="37">
        <v>0</v>
      </c>
      <c r="BT71" s="37">
        <v>0</v>
      </c>
      <c r="BU71" s="37">
        <f t="shared" si="164"/>
        <v>0</v>
      </c>
      <c r="BV71" s="36">
        <v>0</v>
      </c>
      <c r="BW71" s="28">
        <f t="shared" si="165"/>
        <v>0</v>
      </c>
      <c r="BX71" s="38">
        <v>0</v>
      </c>
      <c r="BY71" s="28">
        <f t="shared" si="166"/>
        <v>0</v>
      </c>
      <c r="BZ71" s="38">
        <v>0</v>
      </c>
      <c r="CA71" s="84" t="s">
        <v>126</v>
      </c>
    </row>
    <row r="72" spans="1:79" ht="63" x14ac:dyDescent="0.2">
      <c r="A72" s="21" t="s">
        <v>173</v>
      </c>
      <c r="B72" s="40" t="s">
        <v>174</v>
      </c>
      <c r="C72" s="27" t="s">
        <v>132</v>
      </c>
      <c r="D72" s="28">
        <f t="shared" si="167"/>
        <v>0</v>
      </c>
      <c r="E72" s="37">
        <v>0</v>
      </c>
      <c r="F72" s="29">
        <f t="shared" si="168"/>
        <v>0</v>
      </c>
      <c r="G72" s="29">
        <f t="shared" si="169"/>
        <v>0</v>
      </c>
      <c r="H72" s="30">
        <f t="shared" si="170"/>
        <v>0</v>
      </c>
      <c r="I72" s="29">
        <f t="shared" si="171"/>
        <v>0</v>
      </c>
      <c r="J72" s="31">
        <f t="shared" si="172"/>
        <v>0</v>
      </c>
      <c r="K72" s="32">
        <f t="shared" si="173"/>
        <v>0</v>
      </c>
      <c r="L72" s="37">
        <v>0</v>
      </c>
      <c r="M72" s="37">
        <v>0</v>
      </c>
      <c r="N72" s="37">
        <v>0</v>
      </c>
      <c r="O72" s="37">
        <v>0</v>
      </c>
      <c r="P72" s="37">
        <v>0</v>
      </c>
      <c r="Q72" s="37">
        <v>0</v>
      </c>
      <c r="R72" s="36">
        <v>0</v>
      </c>
      <c r="S72" s="37">
        <v>0</v>
      </c>
      <c r="T72" s="37">
        <v>0</v>
      </c>
      <c r="U72" s="37">
        <v>0</v>
      </c>
      <c r="V72" s="37">
        <v>0</v>
      </c>
      <c r="W72" s="37">
        <v>0</v>
      </c>
      <c r="X72" s="37">
        <v>0</v>
      </c>
      <c r="Y72" s="36">
        <v>0</v>
      </c>
      <c r="Z72" s="37">
        <f t="shared" si="174"/>
        <v>0</v>
      </c>
      <c r="AA72" s="37">
        <v>0</v>
      </c>
      <c r="AB72" s="37">
        <v>0</v>
      </c>
      <c r="AC72" s="37">
        <v>0</v>
      </c>
      <c r="AD72" s="37">
        <v>0</v>
      </c>
      <c r="AE72" s="37">
        <v>0</v>
      </c>
      <c r="AF72" s="36">
        <v>0</v>
      </c>
      <c r="AG72" s="37">
        <f t="shared" si="175"/>
        <v>0</v>
      </c>
      <c r="AH72" s="37">
        <v>0</v>
      </c>
      <c r="AI72" s="37">
        <v>0</v>
      </c>
      <c r="AJ72" s="37">
        <v>0</v>
      </c>
      <c r="AK72" s="37">
        <v>0</v>
      </c>
      <c r="AL72" s="37">
        <v>0</v>
      </c>
      <c r="AM72" s="36">
        <v>0</v>
      </c>
      <c r="AN72" s="28">
        <v>0</v>
      </c>
      <c r="AO72" s="37">
        <f t="shared" si="157"/>
        <v>0</v>
      </c>
      <c r="AP72" s="28">
        <f t="shared" si="158"/>
        <v>0</v>
      </c>
      <c r="AQ72" s="28">
        <f t="shared" si="159"/>
        <v>0</v>
      </c>
      <c r="AR72" s="28">
        <f t="shared" si="160"/>
        <v>0</v>
      </c>
      <c r="AS72" s="28">
        <f t="shared" si="161"/>
        <v>0</v>
      </c>
      <c r="AT72" s="36">
        <f t="shared" si="162"/>
        <v>0</v>
      </c>
      <c r="AU72" s="37">
        <v>0</v>
      </c>
      <c r="AV72" s="37">
        <v>0</v>
      </c>
      <c r="AW72" s="37">
        <v>0</v>
      </c>
      <c r="AX72" s="37">
        <v>0</v>
      </c>
      <c r="AY72" s="37">
        <v>0</v>
      </c>
      <c r="AZ72" s="37">
        <v>0</v>
      </c>
      <c r="BA72" s="36">
        <v>0</v>
      </c>
      <c r="BB72" s="37">
        <v>0</v>
      </c>
      <c r="BC72" s="37">
        <v>0</v>
      </c>
      <c r="BD72" s="37">
        <v>0</v>
      </c>
      <c r="BE72" s="37">
        <v>0</v>
      </c>
      <c r="BF72" s="37">
        <v>0</v>
      </c>
      <c r="BG72" s="37">
        <v>0</v>
      </c>
      <c r="BH72" s="36">
        <v>0</v>
      </c>
      <c r="BI72" s="37">
        <v>0</v>
      </c>
      <c r="BJ72" s="37">
        <v>0</v>
      </c>
      <c r="BK72" s="37">
        <v>0</v>
      </c>
      <c r="BL72" s="37">
        <v>0</v>
      </c>
      <c r="BM72" s="37">
        <v>0</v>
      </c>
      <c r="BN72" s="37">
        <v>0</v>
      </c>
      <c r="BO72" s="36">
        <v>0</v>
      </c>
      <c r="BP72" s="37">
        <f t="shared" si="163"/>
        <v>0</v>
      </c>
      <c r="BQ72" s="37">
        <v>0</v>
      </c>
      <c r="BR72" s="37">
        <v>0</v>
      </c>
      <c r="BS72" s="37">
        <v>0</v>
      </c>
      <c r="BT72" s="37">
        <v>0</v>
      </c>
      <c r="BU72" s="37">
        <f t="shared" si="164"/>
        <v>0</v>
      </c>
      <c r="BV72" s="36">
        <v>0</v>
      </c>
      <c r="BW72" s="28">
        <f t="shared" si="165"/>
        <v>0</v>
      </c>
      <c r="BX72" s="38">
        <v>0</v>
      </c>
      <c r="BY72" s="28">
        <f t="shared" si="166"/>
        <v>0</v>
      </c>
      <c r="BZ72" s="38">
        <v>0</v>
      </c>
      <c r="CA72" s="84" t="s">
        <v>126</v>
      </c>
    </row>
    <row r="73" spans="1:79" ht="52.5" x14ac:dyDescent="0.2">
      <c r="A73" s="21" t="s">
        <v>175</v>
      </c>
      <c r="B73" s="40" t="s">
        <v>176</v>
      </c>
      <c r="C73" s="27" t="s">
        <v>132</v>
      </c>
      <c r="D73" s="28">
        <f t="shared" si="167"/>
        <v>0</v>
      </c>
      <c r="E73" s="37">
        <v>0</v>
      </c>
      <c r="F73" s="29">
        <f t="shared" si="168"/>
        <v>0</v>
      </c>
      <c r="G73" s="29">
        <f t="shared" si="169"/>
        <v>0</v>
      </c>
      <c r="H73" s="30">
        <f t="shared" si="170"/>
        <v>0</v>
      </c>
      <c r="I73" s="29">
        <f t="shared" si="171"/>
        <v>0</v>
      </c>
      <c r="J73" s="31">
        <f t="shared" si="172"/>
        <v>0</v>
      </c>
      <c r="K73" s="32">
        <f t="shared" si="173"/>
        <v>0</v>
      </c>
      <c r="L73" s="37">
        <v>0</v>
      </c>
      <c r="M73" s="37">
        <v>0</v>
      </c>
      <c r="N73" s="37">
        <v>0</v>
      </c>
      <c r="O73" s="37">
        <v>0</v>
      </c>
      <c r="P73" s="37">
        <v>0</v>
      </c>
      <c r="Q73" s="37">
        <v>0</v>
      </c>
      <c r="R73" s="36">
        <v>0</v>
      </c>
      <c r="S73" s="37">
        <v>0</v>
      </c>
      <c r="T73" s="37">
        <v>0</v>
      </c>
      <c r="U73" s="37">
        <v>0</v>
      </c>
      <c r="V73" s="37">
        <v>0</v>
      </c>
      <c r="W73" s="37">
        <v>0</v>
      </c>
      <c r="X73" s="37">
        <v>0</v>
      </c>
      <c r="Y73" s="36">
        <v>0</v>
      </c>
      <c r="Z73" s="37">
        <f>SUM(Z74:Z77)</f>
        <v>0</v>
      </c>
      <c r="AA73" s="37">
        <v>0</v>
      </c>
      <c r="AB73" s="37">
        <v>0</v>
      </c>
      <c r="AC73" s="37">
        <v>0</v>
      </c>
      <c r="AD73" s="37">
        <v>0</v>
      </c>
      <c r="AE73" s="37">
        <v>0</v>
      </c>
      <c r="AF73" s="36">
        <v>0</v>
      </c>
      <c r="AG73" s="37">
        <f>SUM(AG74:AG77)</f>
        <v>0</v>
      </c>
      <c r="AH73" s="37">
        <v>0</v>
      </c>
      <c r="AI73" s="37">
        <v>0</v>
      </c>
      <c r="AJ73" s="37">
        <v>0</v>
      </c>
      <c r="AK73" s="37">
        <v>0</v>
      </c>
      <c r="AL73" s="37">
        <v>0</v>
      </c>
      <c r="AM73" s="36">
        <v>0</v>
      </c>
      <c r="AN73" s="28">
        <v>0</v>
      </c>
      <c r="AO73" s="37">
        <f t="shared" si="157"/>
        <v>0</v>
      </c>
      <c r="AP73" s="28">
        <f t="shared" si="158"/>
        <v>0</v>
      </c>
      <c r="AQ73" s="28">
        <f t="shared" si="159"/>
        <v>0</v>
      </c>
      <c r="AR73" s="28">
        <f t="shared" si="160"/>
        <v>0</v>
      </c>
      <c r="AS73" s="28">
        <f t="shared" si="161"/>
        <v>0</v>
      </c>
      <c r="AT73" s="36">
        <f t="shared" si="162"/>
        <v>0</v>
      </c>
      <c r="AU73" s="37">
        <v>0</v>
      </c>
      <c r="AV73" s="37">
        <v>0</v>
      </c>
      <c r="AW73" s="37">
        <v>0</v>
      </c>
      <c r="AX73" s="37">
        <v>0</v>
      </c>
      <c r="AY73" s="37">
        <v>0</v>
      </c>
      <c r="AZ73" s="37">
        <v>0</v>
      </c>
      <c r="BA73" s="36">
        <v>0</v>
      </c>
      <c r="BB73" s="37">
        <v>0</v>
      </c>
      <c r="BC73" s="37">
        <v>0</v>
      </c>
      <c r="BD73" s="37">
        <v>0</v>
      </c>
      <c r="BE73" s="37">
        <v>0</v>
      </c>
      <c r="BF73" s="37">
        <v>0</v>
      </c>
      <c r="BG73" s="37">
        <v>0</v>
      </c>
      <c r="BH73" s="36">
        <v>0</v>
      </c>
      <c r="BI73" s="37">
        <v>0</v>
      </c>
      <c r="BJ73" s="37">
        <v>0</v>
      </c>
      <c r="BK73" s="37">
        <v>0</v>
      </c>
      <c r="BL73" s="37">
        <v>0</v>
      </c>
      <c r="BM73" s="37">
        <v>0</v>
      </c>
      <c r="BN73" s="37">
        <v>0</v>
      </c>
      <c r="BO73" s="36">
        <v>0</v>
      </c>
      <c r="BP73" s="37">
        <f>SUM(BP74:BP77)</f>
        <v>0</v>
      </c>
      <c r="BQ73" s="37">
        <v>0</v>
      </c>
      <c r="BR73" s="37">
        <v>0</v>
      </c>
      <c r="BS73" s="37">
        <v>0</v>
      </c>
      <c r="BT73" s="37">
        <v>0</v>
      </c>
      <c r="BU73" s="37">
        <f>SUM(BU74:BU77)</f>
        <v>0</v>
      </c>
      <c r="BV73" s="36">
        <v>0</v>
      </c>
      <c r="BW73" s="28">
        <f t="shared" si="165"/>
        <v>0</v>
      </c>
      <c r="BX73" s="38">
        <v>0</v>
      </c>
      <c r="BY73" s="28">
        <f t="shared" si="166"/>
        <v>0</v>
      </c>
      <c r="BZ73" s="38">
        <v>0</v>
      </c>
      <c r="CA73" s="84" t="s">
        <v>126</v>
      </c>
    </row>
    <row r="74" spans="1:79" ht="52.5" x14ac:dyDescent="0.2">
      <c r="A74" s="21" t="s">
        <v>177</v>
      </c>
      <c r="B74" s="40" t="s">
        <v>178</v>
      </c>
      <c r="C74" s="27" t="s">
        <v>132</v>
      </c>
      <c r="D74" s="28">
        <f t="shared" si="167"/>
        <v>0</v>
      </c>
      <c r="E74" s="37">
        <v>0</v>
      </c>
      <c r="F74" s="29">
        <f t="shared" si="168"/>
        <v>0</v>
      </c>
      <c r="G74" s="29">
        <f t="shared" si="169"/>
        <v>0</v>
      </c>
      <c r="H74" s="30">
        <f t="shared" si="170"/>
        <v>0</v>
      </c>
      <c r="I74" s="29">
        <f t="shared" si="171"/>
        <v>0</v>
      </c>
      <c r="J74" s="31">
        <f t="shared" si="172"/>
        <v>0</v>
      </c>
      <c r="K74" s="32">
        <f t="shared" si="173"/>
        <v>0</v>
      </c>
      <c r="L74" s="37">
        <v>0</v>
      </c>
      <c r="M74" s="37">
        <v>0</v>
      </c>
      <c r="N74" s="37">
        <v>0</v>
      </c>
      <c r="O74" s="37">
        <v>0</v>
      </c>
      <c r="P74" s="37">
        <v>0</v>
      </c>
      <c r="Q74" s="37">
        <v>0</v>
      </c>
      <c r="R74" s="36">
        <v>0</v>
      </c>
      <c r="S74" s="37">
        <v>0</v>
      </c>
      <c r="T74" s="37">
        <v>0</v>
      </c>
      <c r="U74" s="37">
        <v>0</v>
      </c>
      <c r="V74" s="37">
        <v>0</v>
      </c>
      <c r="W74" s="37">
        <v>0</v>
      </c>
      <c r="X74" s="37">
        <v>0</v>
      </c>
      <c r="Y74" s="36">
        <v>0</v>
      </c>
      <c r="Z74" s="37">
        <f>SUM(Z75:Z78)</f>
        <v>0</v>
      </c>
      <c r="AA74" s="37">
        <v>0</v>
      </c>
      <c r="AB74" s="37">
        <v>0</v>
      </c>
      <c r="AC74" s="37">
        <v>0</v>
      </c>
      <c r="AD74" s="37">
        <v>0</v>
      </c>
      <c r="AE74" s="37">
        <v>0</v>
      </c>
      <c r="AF74" s="36">
        <v>0</v>
      </c>
      <c r="AG74" s="37">
        <f>SUM(AG75:AG78)</f>
        <v>0</v>
      </c>
      <c r="AH74" s="37">
        <v>0</v>
      </c>
      <c r="AI74" s="37">
        <v>0</v>
      </c>
      <c r="AJ74" s="37">
        <v>0</v>
      </c>
      <c r="AK74" s="37">
        <v>0</v>
      </c>
      <c r="AL74" s="37">
        <v>0</v>
      </c>
      <c r="AM74" s="36">
        <v>0</v>
      </c>
      <c r="AN74" s="28">
        <v>0</v>
      </c>
      <c r="AO74" s="37">
        <f t="shared" si="157"/>
        <v>0</v>
      </c>
      <c r="AP74" s="28">
        <f t="shared" si="158"/>
        <v>0</v>
      </c>
      <c r="AQ74" s="28">
        <f t="shared" si="159"/>
        <v>0</v>
      </c>
      <c r="AR74" s="28">
        <f t="shared" si="160"/>
        <v>0</v>
      </c>
      <c r="AS74" s="28">
        <f t="shared" si="161"/>
        <v>0</v>
      </c>
      <c r="AT74" s="36">
        <f t="shared" si="162"/>
        <v>0</v>
      </c>
      <c r="AU74" s="37">
        <v>0</v>
      </c>
      <c r="AV74" s="37">
        <v>0</v>
      </c>
      <c r="AW74" s="37">
        <v>0</v>
      </c>
      <c r="AX74" s="37">
        <v>0</v>
      </c>
      <c r="AY74" s="37">
        <v>0</v>
      </c>
      <c r="AZ74" s="37">
        <v>0</v>
      </c>
      <c r="BA74" s="36">
        <v>0</v>
      </c>
      <c r="BB74" s="37">
        <v>0</v>
      </c>
      <c r="BC74" s="37">
        <v>0</v>
      </c>
      <c r="BD74" s="37">
        <v>0</v>
      </c>
      <c r="BE74" s="37">
        <v>0</v>
      </c>
      <c r="BF74" s="37">
        <v>0</v>
      </c>
      <c r="BG74" s="37">
        <v>0</v>
      </c>
      <c r="BH74" s="36">
        <v>0</v>
      </c>
      <c r="BI74" s="37">
        <v>0</v>
      </c>
      <c r="BJ74" s="37">
        <v>0</v>
      </c>
      <c r="BK74" s="37">
        <v>0</v>
      </c>
      <c r="BL74" s="37">
        <v>0</v>
      </c>
      <c r="BM74" s="37">
        <v>0</v>
      </c>
      <c r="BN74" s="37">
        <v>0</v>
      </c>
      <c r="BO74" s="36">
        <v>0</v>
      </c>
      <c r="BP74" s="37">
        <f>SUM(BP75:BP78)</f>
        <v>0</v>
      </c>
      <c r="BQ74" s="37">
        <v>0</v>
      </c>
      <c r="BR74" s="37">
        <v>0</v>
      </c>
      <c r="BS74" s="37">
        <v>0</v>
      </c>
      <c r="BT74" s="37">
        <v>0</v>
      </c>
      <c r="BU74" s="37">
        <f>SUM(BU75:BU78)</f>
        <v>0</v>
      </c>
      <c r="BV74" s="36">
        <v>0</v>
      </c>
      <c r="BW74" s="28">
        <f t="shared" si="165"/>
        <v>0</v>
      </c>
      <c r="BX74" s="38">
        <v>0</v>
      </c>
      <c r="BY74" s="28">
        <f t="shared" si="166"/>
        <v>0</v>
      </c>
      <c r="BZ74" s="38">
        <v>0</v>
      </c>
      <c r="CA74" s="84" t="s">
        <v>126</v>
      </c>
    </row>
    <row r="75" spans="1:79" s="5" customFormat="1" ht="21" x14ac:dyDescent="0.15">
      <c r="A75" s="21" t="s">
        <v>109</v>
      </c>
      <c r="B75" s="40" t="s">
        <v>110</v>
      </c>
      <c r="C75" s="27" t="s">
        <v>132</v>
      </c>
      <c r="D75" s="28">
        <f>F75</f>
        <v>249.53808799999999</v>
      </c>
      <c r="E75" s="28">
        <v>0</v>
      </c>
      <c r="F75" s="29">
        <f t="shared" ref="F75:K76" si="176">M75+T75+AA75+AH75</f>
        <v>249.53808799999999</v>
      </c>
      <c r="G75" s="31">
        <f t="shared" si="176"/>
        <v>17.260000000000002</v>
      </c>
      <c r="H75" s="31">
        <f t="shared" si="176"/>
        <v>0</v>
      </c>
      <c r="I75" s="29">
        <f t="shared" si="176"/>
        <v>6.8760000000000012</v>
      </c>
      <c r="J75" s="31">
        <f t="shared" si="176"/>
        <v>0</v>
      </c>
      <c r="K75" s="32">
        <f t="shared" si="176"/>
        <v>3342</v>
      </c>
      <c r="L75" s="33">
        <f>SUM(L76,L87,L109)</f>
        <v>0</v>
      </c>
      <c r="M75" s="33">
        <f>SUM(M76,M87,M109)</f>
        <v>0</v>
      </c>
      <c r="N75" s="33">
        <f>SUM(N76,N87,N109)</f>
        <v>0</v>
      </c>
      <c r="O75" s="33">
        <f>SUM(O76,O87,O109)</f>
        <v>0</v>
      </c>
      <c r="P75" s="33">
        <f>SUM(P76,P87,P109)</f>
        <v>0</v>
      </c>
      <c r="Q75" s="33">
        <f>SUM(Q76,Q87,Q109)</f>
        <v>0</v>
      </c>
      <c r="R75" s="39">
        <f>SUM(R76,R87,R109)</f>
        <v>0</v>
      </c>
      <c r="S75" s="33">
        <f>SUM(S76,S87,S109)</f>
        <v>0</v>
      </c>
      <c r="T75" s="33">
        <f>SUM(T76,T87,T109)</f>
        <v>0</v>
      </c>
      <c r="U75" s="33">
        <f>SUM(U76,U87,U109)</f>
        <v>0</v>
      </c>
      <c r="V75" s="33">
        <f>SUM(V76,V87,V109)</f>
        <v>0</v>
      </c>
      <c r="W75" s="33">
        <f>SUM(W76,W87,W109)</f>
        <v>0</v>
      </c>
      <c r="X75" s="33">
        <f>SUM(X76,X87,X109)</f>
        <v>0</v>
      </c>
      <c r="Y75" s="39">
        <f>SUM(Y76,Y87,Y109)</f>
        <v>0</v>
      </c>
      <c r="Z75" s="33">
        <f>SUM(Z76,Z87,Z109)</f>
        <v>0</v>
      </c>
      <c r="AA75" s="33">
        <f>SUM(AA76,AA87,AA109)</f>
        <v>0</v>
      </c>
      <c r="AB75" s="33">
        <f>SUM(AB76,AB87,AB109)</f>
        <v>0</v>
      </c>
      <c r="AC75" s="33">
        <f>SUM(AC76,AC87,AC109)</f>
        <v>0</v>
      </c>
      <c r="AD75" s="33">
        <f>SUM(AD76,AD87,AD109)</f>
        <v>0</v>
      </c>
      <c r="AE75" s="33">
        <f>SUM(AE76,AE87,AE109)</f>
        <v>0</v>
      </c>
      <c r="AF75" s="39">
        <f>SUM(AF76,AF87,AF109)</f>
        <v>0</v>
      </c>
      <c r="AG75" s="33">
        <f>SUM(AG76,AG87,AG109)</f>
        <v>0</v>
      </c>
      <c r="AH75" s="53">
        <f>SUM(AH76,AH87,AH109)</f>
        <v>249.53808799999999</v>
      </c>
      <c r="AI75" s="33">
        <f>SUM(AI76,AI87,AI109)</f>
        <v>17.260000000000002</v>
      </c>
      <c r="AJ75" s="33">
        <f>SUM(AJ76,AJ87,AJ109)</f>
        <v>0</v>
      </c>
      <c r="AK75" s="33">
        <f>SUM(AK76,AK87,AK109)</f>
        <v>6.8760000000000012</v>
      </c>
      <c r="AL75" s="33">
        <f>SUM(AL76,AL87,AL109)</f>
        <v>0</v>
      </c>
      <c r="AM75" s="39">
        <f>SUM(AM76,AM87,AM109)</f>
        <v>3342</v>
      </c>
      <c r="AN75" s="28">
        <f>SUM(AU75,BB75,BI75,BP75)</f>
        <v>0</v>
      </c>
      <c r="AO75" s="37">
        <f t="shared" ref="AO75:AO86" si="177">AV75+BC75+BJ75+BQ75</f>
        <v>16.928964000000001</v>
      </c>
      <c r="AP75" s="28">
        <f t="shared" ref="AP75:AT88" si="178">AW75+BD75+BK75+BR75</f>
        <v>1.26</v>
      </c>
      <c r="AQ75" s="28">
        <f t="shared" si="178"/>
        <v>0</v>
      </c>
      <c r="AR75" s="28">
        <f t="shared" si="178"/>
        <v>1.9577</v>
      </c>
      <c r="AS75" s="28">
        <f t="shared" si="178"/>
        <v>0</v>
      </c>
      <c r="AT75" s="36">
        <f t="shared" si="178"/>
        <v>7</v>
      </c>
      <c r="AU75" s="29">
        <f>AU76+AU87+AU109</f>
        <v>0</v>
      </c>
      <c r="AV75" s="29">
        <f>AV76+AV87+AV109</f>
        <v>3.1166499999999999</v>
      </c>
      <c r="AW75" s="29">
        <f>AW76+AW87+AW109</f>
        <v>1.26</v>
      </c>
      <c r="AX75" s="29">
        <f>AX76+AX87+AX109</f>
        <v>0</v>
      </c>
      <c r="AY75" s="29">
        <f>AY76+AY87+AY109</f>
        <v>0.45300000000000001</v>
      </c>
      <c r="AZ75" s="29">
        <f>AZ76+AZ87+AZ109</f>
        <v>0</v>
      </c>
      <c r="BA75" s="32">
        <f>BA76+BA87+BA109</f>
        <v>5</v>
      </c>
      <c r="BB75" s="29">
        <f>BB76+BB87+BB109</f>
        <v>0</v>
      </c>
      <c r="BC75" s="29">
        <f>BC76+BC87+BC109</f>
        <v>2.2849719999999998</v>
      </c>
      <c r="BD75" s="29">
        <f>BD76+BD87+BD109</f>
        <v>0</v>
      </c>
      <c r="BE75" s="29">
        <f>BE76+BE87+BE109</f>
        <v>0</v>
      </c>
      <c r="BF75" s="29">
        <f>BF76+BF87+BF109</f>
        <v>0.22639999999999999</v>
      </c>
      <c r="BG75" s="29">
        <f>BG76+BG87+BG109</f>
        <v>0</v>
      </c>
      <c r="BH75" s="32">
        <f>BH76+BH87+BH109</f>
        <v>0</v>
      </c>
      <c r="BI75" s="29">
        <f>BI76+BI87+BI109</f>
        <v>0</v>
      </c>
      <c r="BJ75" s="29">
        <f>BJ76+BJ87+BJ109</f>
        <v>11.527341999999999</v>
      </c>
      <c r="BK75" s="29">
        <f>BK76+BK87+BK109</f>
        <v>0</v>
      </c>
      <c r="BL75" s="29">
        <f>BL76+BL87+BL109</f>
        <v>0</v>
      </c>
      <c r="BM75" s="29">
        <f>BM76+BM87+BM109</f>
        <v>1.2783</v>
      </c>
      <c r="BN75" s="29">
        <f>BN76+BN87+BN109</f>
        <v>0</v>
      </c>
      <c r="BO75" s="32">
        <f>BO76+BO87+BO109</f>
        <v>2</v>
      </c>
      <c r="BP75" s="29">
        <f>BP76+BP87+BP109</f>
        <v>0</v>
      </c>
      <c r="BQ75" s="29">
        <f>BQ76+BQ87+BQ109</f>
        <v>0</v>
      </c>
      <c r="BR75" s="29">
        <f>BR76+BR87+BR109</f>
        <v>0</v>
      </c>
      <c r="BS75" s="29">
        <f>BS76+BS87+BS109</f>
        <v>0</v>
      </c>
      <c r="BT75" s="29">
        <f>BT76+BT87+BT109</f>
        <v>0</v>
      </c>
      <c r="BU75" s="29">
        <f>BU76+BU87+BU109</f>
        <v>0</v>
      </c>
      <c r="BV75" s="32">
        <f>BV76+BV87+BV109</f>
        <v>0</v>
      </c>
      <c r="BW75" s="28">
        <f t="shared" si="165"/>
        <v>0</v>
      </c>
      <c r="BX75" s="38">
        <v>0</v>
      </c>
      <c r="BY75" s="28">
        <f t="shared" ref="BY75:BY77" si="179">AO75-M75-T75-AA75</f>
        <v>16.928964000000001</v>
      </c>
      <c r="BZ75" s="38">
        <v>100</v>
      </c>
      <c r="CA75" s="86" t="s">
        <v>126</v>
      </c>
    </row>
    <row r="76" spans="1:79" s="5" customFormat="1" ht="42" x14ac:dyDescent="0.15">
      <c r="A76" s="21" t="s">
        <v>111</v>
      </c>
      <c r="B76" s="40" t="s">
        <v>112</v>
      </c>
      <c r="C76" s="27" t="s">
        <v>132</v>
      </c>
      <c r="D76" s="28">
        <f>F76</f>
        <v>118.57272399999999</v>
      </c>
      <c r="E76" s="28">
        <v>0</v>
      </c>
      <c r="F76" s="29">
        <f t="shared" si="176"/>
        <v>118.57272399999999</v>
      </c>
      <c r="G76" s="31">
        <f t="shared" si="176"/>
        <v>17.260000000000002</v>
      </c>
      <c r="H76" s="31">
        <f t="shared" si="176"/>
        <v>0</v>
      </c>
      <c r="I76" s="29">
        <f t="shared" si="176"/>
        <v>0</v>
      </c>
      <c r="J76" s="31">
        <f t="shared" si="176"/>
        <v>0</v>
      </c>
      <c r="K76" s="32">
        <f t="shared" si="176"/>
        <v>10</v>
      </c>
      <c r="L76" s="28">
        <v>0</v>
      </c>
      <c r="M76" s="33">
        <f>M77+M81</f>
        <v>0</v>
      </c>
      <c r="N76" s="33">
        <f>N77+N81</f>
        <v>0</v>
      </c>
      <c r="O76" s="33">
        <f>O77+O81</f>
        <v>0</v>
      </c>
      <c r="P76" s="33">
        <f>P77+P81</f>
        <v>0</v>
      </c>
      <c r="Q76" s="33">
        <f>Q77+Q81</f>
        <v>0</v>
      </c>
      <c r="R76" s="39">
        <f>R77+R81</f>
        <v>0</v>
      </c>
      <c r="S76" s="28">
        <v>0</v>
      </c>
      <c r="T76" s="33">
        <f>T77+T81</f>
        <v>0</v>
      </c>
      <c r="U76" s="33">
        <f>U77+U81</f>
        <v>0</v>
      </c>
      <c r="V76" s="33">
        <f>V77+V81</f>
        <v>0</v>
      </c>
      <c r="W76" s="33">
        <f>W77+W81</f>
        <v>0</v>
      </c>
      <c r="X76" s="33">
        <f>X77+X81</f>
        <v>0</v>
      </c>
      <c r="Y76" s="39">
        <f>Y77+Y81</f>
        <v>0</v>
      </c>
      <c r="Z76" s="28">
        <v>0</v>
      </c>
      <c r="AA76" s="33">
        <f>AA77+AA81</f>
        <v>0</v>
      </c>
      <c r="AB76" s="33">
        <f>AB77+AB81</f>
        <v>0</v>
      </c>
      <c r="AC76" s="33">
        <f>AC77+AC81</f>
        <v>0</v>
      </c>
      <c r="AD76" s="33">
        <f>AD77+AD81</f>
        <v>0</v>
      </c>
      <c r="AE76" s="33">
        <f>AE77+AE81</f>
        <v>0</v>
      </c>
      <c r="AF76" s="39">
        <f>AF77+AF81</f>
        <v>0</v>
      </c>
      <c r="AG76" s="28">
        <v>0</v>
      </c>
      <c r="AH76" s="53">
        <f>AH77+AH81</f>
        <v>118.57272399999999</v>
      </c>
      <c r="AI76" s="33">
        <f>AI77+AI81</f>
        <v>17.260000000000002</v>
      </c>
      <c r="AJ76" s="33">
        <f>AJ77+AJ81</f>
        <v>0</v>
      </c>
      <c r="AK76" s="33">
        <f>AK77+AK81</f>
        <v>0</v>
      </c>
      <c r="AL76" s="33">
        <f>AL77+AL81</f>
        <v>0</v>
      </c>
      <c r="AM76" s="39">
        <f>AM77+AM81</f>
        <v>10</v>
      </c>
      <c r="AN76" s="28">
        <f>SUM(AU76,BB76,BI76,BP76)</f>
        <v>0</v>
      </c>
      <c r="AO76" s="37">
        <f t="shared" si="177"/>
        <v>1.7737990000000001</v>
      </c>
      <c r="AP76" s="28">
        <f t="shared" si="178"/>
        <v>1.26</v>
      </c>
      <c r="AQ76" s="28">
        <f t="shared" si="178"/>
        <v>0</v>
      </c>
      <c r="AR76" s="28">
        <f t="shared" si="178"/>
        <v>0</v>
      </c>
      <c r="AS76" s="28">
        <f t="shared" si="178"/>
        <v>0</v>
      </c>
      <c r="AT76" s="36">
        <f t="shared" si="178"/>
        <v>6</v>
      </c>
      <c r="AU76" s="29">
        <f>AU77+AU81</f>
        <v>0</v>
      </c>
      <c r="AV76" s="29">
        <f>AV77+AV81</f>
        <v>1.768645</v>
      </c>
      <c r="AW76" s="29">
        <f>AW77+AW81</f>
        <v>1.26</v>
      </c>
      <c r="AX76" s="29">
        <f>AX77+AX81</f>
        <v>0</v>
      </c>
      <c r="AY76" s="29">
        <f>AY77+AY81</f>
        <v>0</v>
      </c>
      <c r="AZ76" s="29">
        <f>AZ77+AZ81</f>
        <v>0</v>
      </c>
      <c r="BA76" s="32">
        <f>BA77+BA81</f>
        <v>5</v>
      </c>
      <c r="BB76" s="29">
        <f>BB77+BB81</f>
        <v>0</v>
      </c>
      <c r="BC76" s="29">
        <f>BC77+BC81</f>
        <v>0</v>
      </c>
      <c r="BD76" s="29">
        <f>BD77+BD81</f>
        <v>0</v>
      </c>
      <c r="BE76" s="29">
        <f>BE77+BE81</f>
        <v>0</v>
      </c>
      <c r="BF76" s="29">
        <f>BF77+BF81</f>
        <v>0</v>
      </c>
      <c r="BG76" s="29">
        <f>BG77+BG81</f>
        <v>0</v>
      </c>
      <c r="BH76" s="32">
        <f>BH77+BH81</f>
        <v>0</v>
      </c>
      <c r="BI76" s="29">
        <f>BI77+BI81</f>
        <v>0</v>
      </c>
      <c r="BJ76" s="29">
        <f>BJ77+BJ81</f>
        <v>5.1539999999999997E-3</v>
      </c>
      <c r="BK76" s="29">
        <f>BK77+BK81</f>
        <v>0</v>
      </c>
      <c r="BL76" s="29">
        <f>BL77+BL81</f>
        <v>0</v>
      </c>
      <c r="BM76" s="29">
        <f>BM77+BM81</f>
        <v>0</v>
      </c>
      <c r="BN76" s="29">
        <f>BN77+BN81</f>
        <v>0</v>
      </c>
      <c r="BO76" s="32">
        <f>BO77+BO81</f>
        <v>1</v>
      </c>
      <c r="BP76" s="29">
        <f>BP77+BP81</f>
        <v>0</v>
      </c>
      <c r="BQ76" s="29">
        <f>BQ77+BQ81</f>
        <v>0</v>
      </c>
      <c r="BR76" s="29">
        <f>BR77+BR81</f>
        <v>0</v>
      </c>
      <c r="BS76" s="29">
        <f>BS77+BS81</f>
        <v>0</v>
      </c>
      <c r="BT76" s="29">
        <f>BT77+BT81</f>
        <v>0</v>
      </c>
      <c r="BU76" s="29">
        <f>BU77+BU81</f>
        <v>0</v>
      </c>
      <c r="BV76" s="32">
        <f>BV77+BV81</f>
        <v>0</v>
      </c>
      <c r="BW76" s="28">
        <f t="shared" si="165"/>
        <v>0</v>
      </c>
      <c r="BX76" s="38">
        <v>0</v>
      </c>
      <c r="BY76" s="28">
        <f t="shared" si="179"/>
        <v>1.7737990000000001</v>
      </c>
      <c r="BZ76" s="38">
        <v>100</v>
      </c>
      <c r="CA76" s="86" t="s">
        <v>126</v>
      </c>
    </row>
    <row r="77" spans="1:79" s="5" customFormat="1" ht="21" x14ac:dyDescent="0.15">
      <c r="A77" s="21" t="s">
        <v>113</v>
      </c>
      <c r="B77" s="40" t="s">
        <v>103</v>
      </c>
      <c r="C77" s="27" t="s">
        <v>132</v>
      </c>
      <c r="D77" s="28">
        <f>SUM(D78:D80)</f>
        <v>116.936595</v>
      </c>
      <c r="E77" s="28">
        <f>SUM(E78:E80)</f>
        <v>0</v>
      </c>
      <c r="F77" s="37">
        <f>SUM(F78:F80)</f>
        <v>116.936595</v>
      </c>
      <c r="G77" s="28">
        <f>SUM(G78:G80)</f>
        <v>17.260000000000002</v>
      </c>
      <c r="H77" s="28">
        <f>SUM(H78:H80)</f>
        <v>0</v>
      </c>
      <c r="I77" s="28">
        <f>SUM(I78:I80)</f>
        <v>0</v>
      </c>
      <c r="J77" s="28">
        <f>SUM(J78:J80)</f>
        <v>0</v>
      </c>
      <c r="K77" s="56">
        <f>SUM(K78:K80)</f>
        <v>0</v>
      </c>
      <c r="L77" s="28">
        <f>SUM(L78:L80)</f>
        <v>0</v>
      </c>
      <c r="M77" s="28">
        <f>SUM(M78:M80)</f>
        <v>0</v>
      </c>
      <c r="N77" s="28">
        <f>SUM(N78:N80)</f>
        <v>0</v>
      </c>
      <c r="O77" s="28">
        <f>SUM(O78:O80)</f>
        <v>0</v>
      </c>
      <c r="P77" s="28">
        <f>SUM(P78:P80)</f>
        <v>0</v>
      </c>
      <c r="Q77" s="28">
        <f>SUM(Q78:Q80)</f>
        <v>0</v>
      </c>
      <c r="R77" s="56">
        <f>SUM(R78:R80)</f>
        <v>0</v>
      </c>
      <c r="S77" s="28">
        <f>SUM(S78:S80)</f>
        <v>0</v>
      </c>
      <c r="T77" s="28">
        <f>SUM(T78:T80)</f>
        <v>0</v>
      </c>
      <c r="U77" s="28">
        <f>SUM(U78:U80)</f>
        <v>0</v>
      </c>
      <c r="V77" s="28">
        <f>SUM(V78:V80)</f>
        <v>0</v>
      </c>
      <c r="W77" s="28">
        <f>SUM(W78:W80)</f>
        <v>0</v>
      </c>
      <c r="X77" s="28">
        <f>SUM(X78:X80)</f>
        <v>0</v>
      </c>
      <c r="Y77" s="56">
        <f>SUM(Y78:Y80)</f>
        <v>0</v>
      </c>
      <c r="Z77" s="28">
        <f>SUM(Z78:Z80)</f>
        <v>0</v>
      </c>
      <c r="AA77" s="28">
        <f>SUM(AA78:AA80)</f>
        <v>0</v>
      </c>
      <c r="AB77" s="28">
        <f>SUM(AB78:AB80)</f>
        <v>0</v>
      </c>
      <c r="AC77" s="28">
        <f>SUM(AC78:AC80)</f>
        <v>0</v>
      </c>
      <c r="AD77" s="28">
        <f>SUM(AD78:AD80)</f>
        <v>0</v>
      </c>
      <c r="AE77" s="28">
        <f>SUM(AE78:AE80)</f>
        <v>0</v>
      </c>
      <c r="AF77" s="56">
        <f>SUM(AF78:AF80)</f>
        <v>0</v>
      </c>
      <c r="AG77" s="28">
        <f>SUM(AG78:AG80)</f>
        <v>0</v>
      </c>
      <c r="AH77" s="37">
        <f>SUM(AH78:AH80)</f>
        <v>116.936595</v>
      </c>
      <c r="AI77" s="28">
        <f>SUM(AI78:AI80)</f>
        <v>17.260000000000002</v>
      </c>
      <c r="AJ77" s="28">
        <f>SUM(AJ78:AJ80)</f>
        <v>0</v>
      </c>
      <c r="AK77" s="28">
        <f>SUM(AK78:AK80)</f>
        <v>0</v>
      </c>
      <c r="AL77" s="28">
        <f>SUM(AL78:AL80)</f>
        <v>0</v>
      </c>
      <c r="AM77" s="56">
        <f>SUM(AM78:AM80)</f>
        <v>0</v>
      </c>
      <c r="AN77" s="28">
        <f>SUM(AU77,BB77,BI77,BP77)</f>
        <v>0</v>
      </c>
      <c r="AO77" s="37">
        <f t="shared" si="177"/>
        <v>1.768645</v>
      </c>
      <c r="AP77" s="28">
        <f t="shared" si="178"/>
        <v>1.26</v>
      </c>
      <c r="AQ77" s="28">
        <f t="shared" si="178"/>
        <v>0</v>
      </c>
      <c r="AR77" s="28">
        <f t="shared" si="178"/>
        <v>0</v>
      </c>
      <c r="AS77" s="28">
        <f t="shared" si="178"/>
        <v>0</v>
      </c>
      <c r="AT77" s="36">
        <f t="shared" si="178"/>
        <v>5</v>
      </c>
      <c r="AU77" s="29">
        <f>SUM(AU78:AU80)</f>
        <v>0</v>
      </c>
      <c r="AV77" s="29">
        <f>SUM(AV78:AV80)</f>
        <v>1.768645</v>
      </c>
      <c r="AW77" s="29">
        <f>SUM(AW78:AW80)</f>
        <v>1.26</v>
      </c>
      <c r="AX77" s="29">
        <f>SUM(AX78:AX80)</f>
        <v>0</v>
      </c>
      <c r="AY77" s="29">
        <f>SUM(AY78:AY80)</f>
        <v>0</v>
      </c>
      <c r="AZ77" s="29">
        <f>SUM(AZ78:AZ80)</f>
        <v>0</v>
      </c>
      <c r="BA77" s="32">
        <f>SUM(BA78:BA80)</f>
        <v>5</v>
      </c>
      <c r="BB77" s="29">
        <f>SUM(BB78:BB80)</f>
        <v>0</v>
      </c>
      <c r="BC77" s="29">
        <f>SUM(BC78:BC80)</f>
        <v>0</v>
      </c>
      <c r="BD77" s="29">
        <f>SUM(BD78:BD80)</f>
        <v>0</v>
      </c>
      <c r="BE77" s="29">
        <f>SUM(BE78:BE80)</f>
        <v>0</v>
      </c>
      <c r="BF77" s="29">
        <f>SUM(BF78:BF80)</f>
        <v>0</v>
      </c>
      <c r="BG77" s="29">
        <f>SUM(BG78:BG80)</f>
        <v>0</v>
      </c>
      <c r="BH77" s="32">
        <f>SUM(BH78:BH80)</f>
        <v>0</v>
      </c>
      <c r="BI77" s="29">
        <f>SUM(BI78:BI80)</f>
        <v>0</v>
      </c>
      <c r="BJ77" s="29">
        <f>SUM(BJ78:BJ80)</f>
        <v>0</v>
      </c>
      <c r="BK77" s="29">
        <f>SUM(BK78:BK80)</f>
        <v>0</v>
      </c>
      <c r="BL77" s="29">
        <f>SUM(BL78:BL80)</f>
        <v>0</v>
      </c>
      <c r="BM77" s="29">
        <f>SUM(BM78:BM80)</f>
        <v>0</v>
      </c>
      <c r="BN77" s="29">
        <f>SUM(BN78:BN80)</f>
        <v>0</v>
      </c>
      <c r="BO77" s="32">
        <f>SUM(BO78:BO80)</f>
        <v>0</v>
      </c>
      <c r="BP77" s="29">
        <f>SUM(BP78:BP80)</f>
        <v>0</v>
      </c>
      <c r="BQ77" s="29">
        <f>SUM(BQ78:BQ80)</f>
        <v>0</v>
      </c>
      <c r="BR77" s="29">
        <f>SUM(BR78:BR80)</f>
        <v>0</v>
      </c>
      <c r="BS77" s="29">
        <f>SUM(BS78:BS80)</f>
        <v>0</v>
      </c>
      <c r="BT77" s="29">
        <f>SUM(BT78:BT80)</f>
        <v>0</v>
      </c>
      <c r="BU77" s="29">
        <f>SUM(BU78:BU80)</f>
        <v>0</v>
      </c>
      <c r="BV77" s="32">
        <f>SUM(BV78:BV80)</f>
        <v>0</v>
      </c>
      <c r="BW77" s="28">
        <f t="shared" si="165"/>
        <v>0</v>
      </c>
      <c r="BX77" s="38">
        <v>0</v>
      </c>
      <c r="BY77" s="28">
        <f t="shared" si="179"/>
        <v>1.768645</v>
      </c>
      <c r="BZ77" s="38">
        <v>100</v>
      </c>
      <c r="CA77" s="86" t="s">
        <v>126</v>
      </c>
    </row>
    <row r="78" spans="1:79" s="5" customFormat="1" ht="56.25" x14ac:dyDescent="0.15">
      <c r="A78" s="22" t="s">
        <v>179</v>
      </c>
      <c r="B78" s="97" t="s">
        <v>297</v>
      </c>
      <c r="C78" s="73" t="s">
        <v>180</v>
      </c>
      <c r="D78" s="42">
        <v>19.648257999999998</v>
      </c>
      <c r="E78" s="58">
        <v>0</v>
      </c>
      <c r="F78" s="43">
        <f t="shared" ref="F78:F88" si="180">M78+T78+AA78+AH78</f>
        <v>19.648257999999998</v>
      </c>
      <c r="G78" s="43">
        <f t="shared" ref="G78:G88" si="181">N78+U78+AB78+AI78</f>
        <v>1.26</v>
      </c>
      <c r="H78" s="61">
        <f t="shared" ref="H78:H88" si="182">O78+V78+AC78+AJ78</f>
        <v>0</v>
      </c>
      <c r="I78" s="43">
        <f t="shared" ref="I78:I88" si="183">P78+W78+AD78+AK78</f>
        <v>0</v>
      </c>
      <c r="J78" s="44">
        <f t="shared" ref="J78:J88" si="184">Q78+X78+AE78+AL78</f>
        <v>0</v>
      </c>
      <c r="K78" s="45">
        <f t="shared" ref="K78:K88" si="185">R78+Y78+AF78+AM78</f>
        <v>0</v>
      </c>
      <c r="L78" s="58">
        <v>0</v>
      </c>
      <c r="M78" s="58">
        <v>0</v>
      </c>
      <c r="N78" s="58">
        <v>0</v>
      </c>
      <c r="O78" s="58">
        <v>0</v>
      </c>
      <c r="P78" s="58">
        <v>0</v>
      </c>
      <c r="Q78" s="58">
        <v>0</v>
      </c>
      <c r="R78" s="50">
        <v>0</v>
      </c>
      <c r="S78" s="58">
        <v>0</v>
      </c>
      <c r="T78" s="58">
        <v>0</v>
      </c>
      <c r="U78" s="58">
        <v>0</v>
      </c>
      <c r="V78" s="58">
        <v>0</v>
      </c>
      <c r="W78" s="58">
        <v>0</v>
      </c>
      <c r="X78" s="58">
        <v>0</v>
      </c>
      <c r="Y78" s="50">
        <v>0</v>
      </c>
      <c r="Z78" s="58">
        <v>0</v>
      </c>
      <c r="AA78" s="58">
        <v>0</v>
      </c>
      <c r="AB78" s="58">
        <v>0</v>
      </c>
      <c r="AC78" s="58">
        <v>0</v>
      </c>
      <c r="AD78" s="58">
        <v>0</v>
      </c>
      <c r="AE78" s="58">
        <v>0</v>
      </c>
      <c r="AF78" s="50">
        <v>0</v>
      </c>
      <c r="AG78" s="58">
        <v>0</v>
      </c>
      <c r="AH78" s="58">
        <v>19.648257999999998</v>
      </c>
      <c r="AI78" s="58">
        <v>1.26</v>
      </c>
      <c r="AJ78" s="58">
        <v>0</v>
      </c>
      <c r="AK78" s="58">
        <v>0</v>
      </c>
      <c r="AL78" s="58">
        <v>0</v>
      </c>
      <c r="AM78" s="50">
        <v>0</v>
      </c>
      <c r="AN78" s="42">
        <f t="shared" ref="AN78:AN80" si="186">SUM(AU78,BB78,BI78,BP78)</f>
        <v>0</v>
      </c>
      <c r="AO78" s="58">
        <f t="shared" si="177"/>
        <v>0</v>
      </c>
      <c r="AP78" s="42">
        <f t="shared" ref="AP78:AT80" si="187">AW78+BD78+BK78+BR78</f>
        <v>0</v>
      </c>
      <c r="AQ78" s="42">
        <f t="shared" si="187"/>
        <v>0</v>
      </c>
      <c r="AR78" s="42">
        <f t="shared" si="187"/>
        <v>0</v>
      </c>
      <c r="AS78" s="42">
        <f t="shared" si="187"/>
        <v>0</v>
      </c>
      <c r="AT78" s="50">
        <f t="shared" si="187"/>
        <v>0</v>
      </c>
      <c r="AU78" s="58">
        <v>0</v>
      </c>
      <c r="AV78" s="58">
        <v>0</v>
      </c>
      <c r="AW78" s="58">
        <v>0</v>
      </c>
      <c r="AX78" s="58">
        <v>0</v>
      </c>
      <c r="AY78" s="58">
        <v>0</v>
      </c>
      <c r="AZ78" s="58">
        <v>0</v>
      </c>
      <c r="BA78" s="50">
        <v>0</v>
      </c>
      <c r="BB78" s="58">
        <v>0</v>
      </c>
      <c r="BC78" s="58">
        <v>0</v>
      </c>
      <c r="BD78" s="58">
        <v>0</v>
      </c>
      <c r="BE78" s="58">
        <v>0</v>
      </c>
      <c r="BF78" s="58">
        <v>0</v>
      </c>
      <c r="BG78" s="58">
        <v>0</v>
      </c>
      <c r="BH78" s="50">
        <v>0</v>
      </c>
      <c r="BI78" s="58">
        <f>SUM(BI80:BI81)</f>
        <v>0</v>
      </c>
      <c r="BJ78" s="58">
        <v>0</v>
      </c>
      <c r="BK78" s="58">
        <v>0</v>
      </c>
      <c r="BL78" s="58">
        <v>0</v>
      </c>
      <c r="BM78" s="58">
        <v>0</v>
      </c>
      <c r="BN78" s="58">
        <v>0</v>
      </c>
      <c r="BO78" s="50">
        <v>0</v>
      </c>
      <c r="BP78" s="58">
        <f>SUM(BP80:BP81)</f>
        <v>0</v>
      </c>
      <c r="BQ78" s="58">
        <v>0</v>
      </c>
      <c r="BR78" s="58">
        <v>0</v>
      </c>
      <c r="BS78" s="58">
        <v>0</v>
      </c>
      <c r="BT78" s="58">
        <v>0</v>
      </c>
      <c r="BU78" s="58">
        <v>0</v>
      </c>
      <c r="BV78" s="50">
        <v>0</v>
      </c>
      <c r="BW78" s="42">
        <f t="shared" si="165"/>
        <v>0</v>
      </c>
      <c r="BX78" s="51">
        <v>0</v>
      </c>
      <c r="BY78" s="42">
        <f t="shared" ref="BY78:BY79" si="188">AO78-M78-T78-AA78</f>
        <v>0</v>
      </c>
      <c r="BZ78" s="51">
        <v>0</v>
      </c>
      <c r="CA78" s="87" t="s">
        <v>126</v>
      </c>
    </row>
    <row r="79" spans="1:79" s="5" customFormat="1" ht="33.75" x14ac:dyDescent="0.15">
      <c r="A79" s="22" t="s">
        <v>179</v>
      </c>
      <c r="B79" s="98" t="s">
        <v>298</v>
      </c>
      <c r="C79" s="93" t="s">
        <v>181</v>
      </c>
      <c r="D79" s="42">
        <f t="shared" ref="D79" si="189">F79</f>
        <v>97.288336999999999</v>
      </c>
      <c r="E79" s="58">
        <v>0</v>
      </c>
      <c r="F79" s="43">
        <f t="shared" ref="F79" si="190">M79+T79+AA79+AH79</f>
        <v>97.288336999999999</v>
      </c>
      <c r="G79" s="43">
        <f t="shared" ref="G79" si="191">N79+U79+AB79+AI79</f>
        <v>16</v>
      </c>
      <c r="H79" s="61">
        <f t="shared" ref="H79" si="192">O79+V79+AC79+AJ79</f>
        <v>0</v>
      </c>
      <c r="I79" s="43">
        <f t="shared" ref="I79" si="193">P79+W79+AD79+AK79</f>
        <v>0</v>
      </c>
      <c r="J79" s="44">
        <f t="shared" ref="J79" si="194">Q79+X79+AE79+AL79</f>
        <v>0</v>
      </c>
      <c r="K79" s="45">
        <f t="shared" ref="K79" si="195">R79+Y79+AF79+AM79</f>
        <v>0</v>
      </c>
      <c r="L79" s="58">
        <v>0</v>
      </c>
      <c r="M79" s="58">
        <v>0</v>
      </c>
      <c r="N79" s="58">
        <v>0</v>
      </c>
      <c r="O79" s="58">
        <v>0</v>
      </c>
      <c r="P79" s="58">
        <v>0</v>
      </c>
      <c r="Q79" s="58">
        <v>0</v>
      </c>
      <c r="R79" s="50">
        <v>0</v>
      </c>
      <c r="S79" s="58">
        <v>0</v>
      </c>
      <c r="T79" s="58">
        <v>0</v>
      </c>
      <c r="U79" s="58">
        <v>0</v>
      </c>
      <c r="V79" s="58">
        <v>0</v>
      </c>
      <c r="W79" s="58">
        <v>0</v>
      </c>
      <c r="X79" s="58">
        <v>0</v>
      </c>
      <c r="Y79" s="50">
        <v>0</v>
      </c>
      <c r="Z79" s="58">
        <v>0</v>
      </c>
      <c r="AA79" s="58">
        <v>0</v>
      </c>
      <c r="AB79" s="58">
        <v>0</v>
      </c>
      <c r="AC79" s="58">
        <v>0</v>
      </c>
      <c r="AD79" s="58">
        <v>0</v>
      </c>
      <c r="AE79" s="58">
        <v>0</v>
      </c>
      <c r="AF79" s="50">
        <v>0</v>
      </c>
      <c r="AG79" s="58">
        <v>0</v>
      </c>
      <c r="AH79" s="58">
        <v>97.288336999999999</v>
      </c>
      <c r="AI79" s="58">
        <v>16</v>
      </c>
      <c r="AJ79" s="58">
        <v>0</v>
      </c>
      <c r="AK79" s="58">
        <v>0</v>
      </c>
      <c r="AL79" s="58">
        <v>0</v>
      </c>
      <c r="AM79" s="50">
        <v>0</v>
      </c>
      <c r="AN79" s="42">
        <f t="shared" ref="AN79" si="196">SUM(AU79,BB79,BI79,BP79)</f>
        <v>0</v>
      </c>
      <c r="AO79" s="58">
        <f t="shared" ref="AO79" si="197">AV79+BC79+BJ79+BQ79</f>
        <v>0</v>
      </c>
      <c r="AP79" s="42">
        <f t="shared" ref="AP79" si="198">AW79+BD79+BK79+BR79</f>
        <v>0</v>
      </c>
      <c r="AQ79" s="42">
        <f t="shared" ref="AQ79" si="199">AX79+BE79+BL79+BS79</f>
        <v>0</v>
      </c>
      <c r="AR79" s="42">
        <f t="shared" ref="AR79" si="200">AY79+BF79+BM79+BT79</f>
        <v>0</v>
      </c>
      <c r="AS79" s="42">
        <f t="shared" ref="AS79" si="201">AZ79+BG79+BN79+BU79</f>
        <v>0</v>
      </c>
      <c r="AT79" s="50">
        <f t="shared" ref="AT79" si="202">BA79+BH79+BO79+BV79</f>
        <v>0</v>
      </c>
      <c r="AU79" s="58">
        <v>0</v>
      </c>
      <c r="AV79" s="58">
        <v>0</v>
      </c>
      <c r="AW79" s="58">
        <v>0</v>
      </c>
      <c r="AX79" s="58">
        <v>0</v>
      </c>
      <c r="AY79" s="58">
        <v>0</v>
      </c>
      <c r="AZ79" s="58">
        <v>0</v>
      </c>
      <c r="BA79" s="50">
        <v>0</v>
      </c>
      <c r="BB79" s="58">
        <v>0</v>
      </c>
      <c r="BC79" s="58">
        <v>0</v>
      </c>
      <c r="BD79" s="58">
        <v>0</v>
      </c>
      <c r="BE79" s="58">
        <v>0</v>
      </c>
      <c r="BF79" s="58">
        <v>0</v>
      </c>
      <c r="BG79" s="58">
        <v>0</v>
      </c>
      <c r="BH79" s="50">
        <v>0</v>
      </c>
      <c r="BI79" s="58">
        <f>SUM(BI81:BI81)</f>
        <v>0</v>
      </c>
      <c r="BJ79" s="58">
        <v>0</v>
      </c>
      <c r="BK79" s="58">
        <v>0</v>
      </c>
      <c r="BL79" s="58">
        <v>0</v>
      </c>
      <c r="BM79" s="58">
        <v>0</v>
      </c>
      <c r="BN79" s="58">
        <v>0</v>
      </c>
      <c r="BO79" s="50">
        <v>0</v>
      </c>
      <c r="BP79" s="58">
        <f>SUM(BP81:BP81)</f>
        <v>0</v>
      </c>
      <c r="BQ79" s="58">
        <v>0</v>
      </c>
      <c r="BR79" s="58">
        <v>0</v>
      </c>
      <c r="BS79" s="58">
        <v>0</v>
      </c>
      <c r="BT79" s="58">
        <v>0</v>
      </c>
      <c r="BU79" s="58">
        <v>0</v>
      </c>
      <c r="BV79" s="50">
        <v>0</v>
      </c>
      <c r="BW79" s="42">
        <f t="shared" si="165"/>
        <v>0</v>
      </c>
      <c r="BX79" s="51">
        <v>0</v>
      </c>
      <c r="BY79" s="42">
        <f t="shared" si="188"/>
        <v>0</v>
      </c>
      <c r="BZ79" s="51">
        <v>0</v>
      </c>
      <c r="CA79" s="87" t="s">
        <v>126</v>
      </c>
    </row>
    <row r="80" spans="1:79" s="5" customFormat="1" ht="78.75" x14ac:dyDescent="0.15">
      <c r="A80" s="22" t="s">
        <v>179</v>
      </c>
      <c r="B80" s="96" t="s">
        <v>238</v>
      </c>
      <c r="C80" s="73" t="s">
        <v>239</v>
      </c>
      <c r="D80" s="58" t="s">
        <v>126</v>
      </c>
      <c r="E80" s="58" t="s">
        <v>126</v>
      </c>
      <c r="F80" s="58" t="s">
        <v>126</v>
      </c>
      <c r="G80" s="58" t="s">
        <v>126</v>
      </c>
      <c r="H80" s="58" t="s">
        <v>126</v>
      </c>
      <c r="I80" s="58" t="s">
        <v>126</v>
      </c>
      <c r="J80" s="58" t="s">
        <v>126</v>
      </c>
      <c r="K80" s="58" t="s">
        <v>126</v>
      </c>
      <c r="L80" s="58" t="s">
        <v>126</v>
      </c>
      <c r="M80" s="58" t="s">
        <v>126</v>
      </c>
      <c r="N80" s="58" t="s">
        <v>126</v>
      </c>
      <c r="O80" s="58" t="s">
        <v>126</v>
      </c>
      <c r="P80" s="58" t="s">
        <v>126</v>
      </c>
      <c r="Q80" s="58" t="s">
        <v>126</v>
      </c>
      <c r="R80" s="58" t="s">
        <v>126</v>
      </c>
      <c r="S80" s="58" t="s">
        <v>126</v>
      </c>
      <c r="T80" s="58" t="s">
        <v>126</v>
      </c>
      <c r="U80" s="58" t="s">
        <v>126</v>
      </c>
      <c r="V80" s="58" t="s">
        <v>126</v>
      </c>
      <c r="W80" s="58" t="s">
        <v>126</v>
      </c>
      <c r="X80" s="58" t="s">
        <v>126</v>
      </c>
      <c r="Y80" s="58" t="s">
        <v>126</v>
      </c>
      <c r="Z80" s="58" t="s">
        <v>126</v>
      </c>
      <c r="AA80" s="58" t="s">
        <v>126</v>
      </c>
      <c r="AB80" s="58" t="s">
        <v>126</v>
      </c>
      <c r="AC80" s="58" t="s">
        <v>126</v>
      </c>
      <c r="AD80" s="58" t="s">
        <v>126</v>
      </c>
      <c r="AE80" s="58" t="s">
        <v>126</v>
      </c>
      <c r="AF80" s="58" t="s">
        <v>126</v>
      </c>
      <c r="AG80" s="58" t="s">
        <v>126</v>
      </c>
      <c r="AH80" s="58" t="s">
        <v>126</v>
      </c>
      <c r="AI80" s="58" t="s">
        <v>126</v>
      </c>
      <c r="AJ80" s="58" t="s">
        <v>126</v>
      </c>
      <c r="AK80" s="58" t="s">
        <v>126</v>
      </c>
      <c r="AL80" s="58" t="s">
        <v>126</v>
      </c>
      <c r="AM80" s="58" t="s">
        <v>126</v>
      </c>
      <c r="AN80" s="42">
        <f t="shared" si="186"/>
        <v>0</v>
      </c>
      <c r="AO80" s="58">
        <f t="shared" si="177"/>
        <v>1.768645</v>
      </c>
      <c r="AP80" s="42">
        <f t="shared" si="187"/>
        <v>1.26</v>
      </c>
      <c r="AQ80" s="42">
        <f t="shared" si="187"/>
        <v>0</v>
      </c>
      <c r="AR80" s="42">
        <f t="shared" si="187"/>
        <v>0</v>
      </c>
      <c r="AS80" s="42">
        <f t="shared" si="187"/>
        <v>0</v>
      </c>
      <c r="AT80" s="50">
        <f t="shared" si="187"/>
        <v>5</v>
      </c>
      <c r="AU80" s="58">
        <v>0</v>
      </c>
      <c r="AV80" s="58">
        <v>1.768645</v>
      </c>
      <c r="AW80" s="58">
        <v>1.26</v>
      </c>
      <c r="AX80" s="58">
        <v>0</v>
      </c>
      <c r="AY80" s="58">
        <v>0</v>
      </c>
      <c r="AZ80" s="58">
        <v>0</v>
      </c>
      <c r="BA80" s="50">
        <v>5</v>
      </c>
      <c r="BB80" s="58">
        <v>0</v>
      </c>
      <c r="BC80" s="58">
        <v>0</v>
      </c>
      <c r="BD80" s="58">
        <v>0</v>
      </c>
      <c r="BE80" s="58">
        <v>0</v>
      </c>
      <c r="BF80" s="58">
        <v>0</v>
      </c>
      <c r="BG80" s="58">
        <v>0</v>
      </c>
      <c r="BH80" s="50">
        <v>0</v>
      </c>
      <c r="BI80" s="58">
        <f>SUM(BI81:BI81)</f>
        <v>0</v>
      </c>
      <c r="BJ80" s="58">
        <v>0</v>
      </c>
      <c r="BK80" s="58">
        <v>0</v>
      </c>
      <c r="BL80" s="58">
        <v>0</v>
      </c>
      <c r="BM80" s="58">
        <v>0</v>
      </c>
      <c r="BN80" s="58">
        <v>0</v>
      </c>
      <c r="BO80" s="50">
        <v>0</v>
      </c>
      <c r="BP80" s="58">
        <f>SUM(BP81:BP81)</f>
        <v>0</v>
      </c>
      <c r="BQ80" s="58">
        <v>0</v>
      </c>
      <c r="BR80" s="58">
        <v>0</v>
      </c>
      <c r="BS80" s="58">
        <v>0</v>
      </c>
      <c r="BT80" s="58">
        <v>0</v>
      </c>
      <c r="BU80" s="58">
        <v>0</v>
      </c>
      <c r="BV80" s="50">
        <v>0</v>
      </c>
      <c r="BW80" s="42" t="s">
        <v>126</v>
      </c>
      <c r="BX80" s="51" t="s">
        <v>126</v>
      </c>
      <c r="BY80" s="42" t="s">
        <v>126</v>
      </c>
      <c r="BZ80" s="51" t="s">
        <v>126</v>
      </c>
      <c r="CA80" s="88" t="s">
        <v>256</v>
      </c>
    </row>
    <row r="81" spans="1:79" s="5" customFormat="1" ht="42" x14ac:dyDescent="0.15">
      <c r="A81" s="21" t="s">
        <v>114</v>
      </c>
      <c r="B81" s="40" t="s">
        <v>104</v>
      </c>
      <c r="C81" s="27" t="s">
        <v>132</v>
      </c>
      <c r="D81" s="37">
        <f>SUM(D82:D86)</f>
        <v>1.6361289999999997</v>
      </c>
      <c r="E81" s="28">
        <v>0</v>
      </c>
      <c r="F81" s="29">
        <f t="shared" si="180"/>
        <v>1.6361289999999997</v>
      </c>
      <c r="G81" s="31">
        <f t="shared" si="181"/>
        <v>0</v>
      </c>
      <c r="H81" s="31">
        <f t="shared" si="182"/>
        <v>0</v>
      </c>
      <c r="I81" s="29">
        <f t="shared" si="183"/>
        <v>0</v>
      </c>
      <c r="J81" s="31">
        <f t="shared" si="184"/>
        <v>0</v>
      </c>
      <c r="K81" s="32">
        <f t="shared" si="185"/>
        <v>10</v>
      </c>
      <c r="L81" s="28">
        <v>0</v>
      </c>
      <c r="M81" s="33">
        <f>SUM(M82:M86)</f>
        <v>0</v>
      </c>
      <c r="N81" s="33">
        <f>SUM(N82:N86)</f>
        <v>0</v>
      </c>
      <c r="O81" s="33">
        <f>SUM(O82:O86)</f>
        <v>0</v>
      </c>
      <c r="P81" s="33">
        <f>SUM(P82:P86)</f>
        <v>0</v>
      </c>
      <c r="Q81" s="33">
        <f>SUM(Q82:Q86)</f>
        <v>0</v>
      </c>
      <c r="R81" s="39">
        <f>SUM(R82:R86)</f>
        <v>0</v>
      </c>
      <c r="S81" s="28">
        <v>0</v>
      </c>
      <c r="T81" s="53">
        <f>SUM(T82:T86)</f>
        <v>0</v>
      </c>
      <c r="U81" s="53">
        <f>SUM(U82:U86)</f>
        <v>0</v>
      </c>
      <c r="V81" s="53">
        <f>SUM(V82:V86)</f>
        <v>0</v>
      </c>
      <c r="W81" s="53">
        <f>SUM(W82:W86)</f>
        <v>0</v>
      </c>
      <c r="X81" s="53">
        <f>SUM(X82:X86)</f>
        <v>0</v>
      </c>
      <c r="Y81" s="35">
        <f>SUM(Y82:Y86)</f>
        <v>0</v>
      </c>
      <c r="Z81" s="28">
        <v>0</v>
      </c>
      <c r="AA81" s="33">
        <f>SUM(AA82:AA86)</f>
        <v>0</v>
      </c>
      <c r="AB81" s="33">
        <f>SUM(AB82:AB86)</f>
        <v>0</v>
      </c>
      <c r="AC81" s="33">
        <f>SUM(AC82:AC86)</f>
        <v>0</v>
      </c>
      <c r="AD81" s="34">
        <f>SUM(AD82:AD86)</f>
        <v>0</v>
      </c>
      <c r="AE81" s="33">
        <f>SUM(AE82:AE86)</f>
        <v>0</v>
      </c>
      <c r="AF81" s="35">
        <f>SUM(AF82:AF86)</f>
        <v>0</v>
      </c>
      <c r="AG81" s="28">
        <v>0</v>
      </c>
      <c r="AH81" s="53">
        <f>SUM(AH82:AH86)</f>
        <v>1.6361289999999997</v>
      </c>
      <c r="AI81" s="33">
        <f>SUM(AI82:AI86)</f>
        <v>0</v>
      </c>
      <c r="AJ81" s="33">
        <f>SUM(AJ82:AJ86)</f>
        <v>0</v>
      </c>
      <c r="AK81" s="33">
        <f>SUM(AK82:AK86)</f>
        <v>0</v>
      </c>
      <c r="AL81" s="33">
        <f>SUM(AL82:AL86)</f>
        <v>0</v>
      </c>
      <c r="AM81" s="35">
        <f>SUM(AM82:AM86)</f>
        <v>10</v>
      </c>
      <c r="AN81" s="28">
        <f>SUM(AU81,BB81,BI81,BP81)</f>
        <v>0</v>
      </c>
      <c r="AO81" s="37">
        <f t="shared" si="177"/>
        <v>5.1539999999999997E-3</v>
      </c>
      <c r="AP81" s="28">
        <f t="shared" si="178"/>
        <v>0</v>
      </c>
      <c r="AQ81" s="28">
        <f t="shared" si="178"/>
        <v>0</v>
      </c>
      <c r="AR81" s="28">
        <f t="shared" si="178"/>
        <v>0</v>
      </c>
      <c r="AS81" s="28">
        <f t="shared" si="178"/>
        <v>0</v>
      </c>
      <c r="AT81" s="36">
        <f t="shared" si="178"/>
        <v>1</v>
      </c>
      <c r="AU81" s="29">
        <f>SUM(AU82:AU86)</f>
        <v>0</v>
      </c>
      <c r="AV81" s="29">
        <f>SUM(AV82:AV86)</f>
        <v>0</v>
      </c>
      <c r="AW81" s="29">
        <f>SUM(AW82:AW86)</f>
        <v>0</v>
      </c>
      <c r="AX81" s="29">
        <f>SUM(AX82:AX86)</f>
        <v>0</v>
      </c>
      <c r="AY81" s="29">
        <f>SUM(AY82:AY86)</f>
        <v>0</v>
      </c>
      <c r="AZ81" s="29">
        <f>SUM(AZ82:AZ86)</f>
        <v>0</v>
      </c>
      <c r="BA81" s="32">
        <f>SUM(BA82:BA86)</f>
        <v>0</v>
      </c>
      <c r="BB81" s="29">
        <f>SUM(BB82:BB86)</f>
        <v>0</v>
      </c>
      <c r="BC81" s="29">
        <f>SUM(BC82:BC86)</f>
        <v>0</v>
      </c>
      <c r="BD81" s="29">
        <f>SUM(BD82:BD86)</f>
        <v>0</v>
      </c>
      <c r="BE81" s="29">
        <f>SUM(BE82:BE86)</f>
        <v>0</v>
      </c>
      <c r="BF81" s="29">
        <f>SUM(BF82:BF86)</f>
        <v>0</v>
      </c>
      <c r="BG81" s="29">
        <f>SUM(BG82:BG86)</f>
        <v>0</v>
      </c>
      <c r="BH81" s="32">
        <f>SUM(BH82:BH86)</f>
        <v>0</v>
      </c>
      <c r="BI81" s="29">
        <f>SUM(BI82:BI86)</f>
        <v>0</v>
      </c>
      <c r="BJ81" s="29">
        <f>SUM(BJ82:BJ86)</f>
        <v>5.1539999999999997E-3</v>
      </c>
      <c r="BK81" s="29">
        <f>SUM(BK82:BK86)</f>
        <v>0</v>
      </c>
      <c r="BL81" s="29">
        <f>SUM(BL82:BL86)</f>
        <v>0</v>
      </c>
      <c r="BM81" s="29">
        <f>SUM(BM82:BM86)</f>
        <v>0</v>
      </c>
      <c r="BN81" s="29">
        <f>SUM(BN82:BN86)</f>
        <v>0</v>
      </c>
      <c r="BO81" s="32">
        <f>SUM(BO82:BO86)</f>
        <v>1</v>
      </c>
      <c r="BP81" s="29">
        <f>SUM(BP82:BP86)</f>
        <v>0</v>
      </c>
      <c r="BQ81" s="29">
        <f>SUM(BQ82:BQ86)</f>
        <v>0</v>
      </c>
      <c r="BR81" s="29">
        <f>SUM(BR82:BR86)</f>
        <v>0</v>
      </c>
      <c r="BS81" s="29">
        <f>SUM(BS82:BS86)</f>
        <v>0</v>
      </c>
      <c r="BT81" s="29">
        <f>SUM(BT82:BT86)</f>
        <v>0</v>
      </c>
      <c r="BU81" s="29">
        <f>SUM(BU82:BU86)</f>
        <v>0</v>
      </c>
      <c r="BV81" s="32">
        <f>SUM(BV82:BV86)</f>
        <v>0</v>
      </c>
      <c r="BW81" s="28">
        <f t="shared" ref="BW81" si="203">AN81-L81-S81-Z81-AG81</f>
        <v>0</v>
      </c>
      <c r="BX81" s="38">
        <v>0</v>
      </c>
      <c r="BY81" s="28">
        <f t="shared" ref="BY81" si="204">AO81-M81-T81-AA81</f>
        <v>5.1539999999999997E-3</v>
      </c>
      <c r="BZ81" s="38">
        <v>100</v>
      </c>
      <c r="CA81" s="86" t="s">
        <v>126</v>
      </c>
    </row>
    <row r="82" spans="1:79" ht="22.5" x14ac:dyDescent="0.2">
      <c r="A82" s="22" t="s">
        <v>129</v>
      </c>
      <c r="B82" s="97" t="s">
        <v>240</v>
      </c>
      <c r="C82" s="90" t="s">
        <v>241</v>
      </c>
      <c r="D82" s="42">
        <v>0.29324699999999998</v>
      </c>
      <c r="E82" s="58">
        <v>0</v>
      </c>
      <c r="F82" s="43">
        <f>M82+T82+AA82+AH82</f>
        <v>0.29324699999999998</v>
      </c>
      <c r="G82" s="43">
        <f>N82+U82+AB82+AI82</f>
        <v>0</v>
      </c>
      <c r="H82" s="61">
        <f>O82+V82+AC82+AJ82</f>
        <v>0</v>
      </c>
      <c r="I82" s="43">
        <f>P82+W82+AD82+AK82</f>
        <v>0</v>
      </c>
      <c r="J82" s="44">
        <f>Q82+X82+AE82+AL82</f>
        <v>0</v>
      </c>
      <c r="K82" s="45">
        <f>R82+Y82+AF82+AM82</f>
        <v>4</v>
      </c>
      <c r="L82" s="58">
        <v>0</v>
      </c>
      <c r="M82" s="58">
        <v>0</v>
      </c>
      <c r="N82" s="58">
        <v>0</v>
      </c>
      <c r="O82" s="58">
        <v>0</v>
      </c>
      <c r="P82" s="58">
        <v>0</v>
      </c>
      <c r="Q82" s="58">
        <v>0</v>
      </c>
      <c r="R82" s="50">
        <v>0</v>
      </c>
      <c r="S82" s="58">
        <v>0</v>
      </c>
      <c r="T82" s="58">
        <v>0</v>
      </c>
      <c r="U82" s="58">
        <v>0</v>
      </c>
      <c r="V82" s="58">
        <v>0</v>
      </c>
      <c r="W82" s="58">
        <v>0</v>
      </c>
      <c r="X82" s="58">
        <v>0</v>
      </c>
      <c r="Y82" s="50">
        <v>0</v>
      </c>
      <c r="Z82" s="58">
        <v>0</v>
      </c>
      <c r="AA82" s="99">
        <v>0</v>
      </c>
      <c r="AB82" s="58">
        <v>0</v>
      </c>
      <c r="AC82" s="58">
        <v>0</v>
      </c>
      <c r="AD82" s="58">
        <v>0</v>
      </c>
      <c r="AE82" s="58">
        <v>0</v>
      </c>
      <c r="AF82" s="50">
        <v>0</v>
      </c>
      <c r="AG82" s="58">
        <v>0</v>
      </c>
      <c r="AH82" s="58">
        <v>0.29324699999999998</v>
      </c>
      <c r="AI82" s="58">
        <v>0</v>
      </c>
      <c r="AJ82" s="58">
        <v>0</v>
      </c>
      <c r="AK82" s="58">
        <v>0</v>
      </c>
      <c r="AL82" s="58">
        <v>0</v>
      </c>
      <c r="AM82" s="50">
        <v>4</v>
      </c>
      <c r="AN82" s="42">
        <f>SUM(AU82,BB82,BI82,BP82)</f>
        <v>0</v>
      </c>
      <c r="AO82" s="58">
        <f>AV82+BC82+BJ82+BQ82</f>
        <v>0</v>
      </c>
      <c r="AP82" s="42">
        <f>AW82+BD82+BK82+BR82</f>
        <v>0</v>
      </c>
      <c r="AQ82" s="42">
        <f>AX82+BE82+BL82+BS82</f>
        <v>0</v>
      </c>
      <c r="AR82" s="42">
        <f>AY82+BF82+BM82+BT82</f>
        <v>0</v>
      </c>
      <c r="AS82" s="42">
        <f>AZ82+BG82+BN82+BU82</f>
        <v>0</v>
      </c>
      <c r="AT82" s="50">
        <f>BA82+BH82+BO82+BV82</f>
        <v>0</v>
      </c>
      <c r="AU82" s="42">
        <v>0</v>
      </c>
      <c r="AV82" s="43">
        <v>0</v>
      </c>
      <c r="AW82" s="43">
        <v>0</v>
      </c>
      <c r="AX82" s="43">
        <v>0</v>
      </c>
      <c r="AY82" s="43">
        <v>0</v>
      </c>
      <c r="AZ82" s="43">
        <v>0</v>
      </c>
      <c r="BA82" s="45">
        <v>0</v>
      </c>
      <c r="BB82" s="42">
        <v>0</v>
      </c>
      <c r="BC82" s="58">
        <v>0</v>
      </c>
      <c r="BD82" s="58">
        <v>0</v>
      </c>
      <c r="BE82" s="58">
        <v>0</v>
      </c>
      <c r="BF82" s="58">
        <v>0</v>
      </c>
      <c r="BG82" s="58">
        <v>0</v>
      </c>
      <c r="BH82" s="50">
        <v>0</v>
      </c>
      <c r="BI82" s="42">
        <v>0</v>
      </c>
      <c r="BJ82" s="43">
        <v>0</v>
      </c>
      <c r="BK82" s="43">
        <v>0</v>
      </c>
      <c r="BL82" s="43">
        <v>0</v>
      </c>
      <c r="BM82" s="43">
        <v>0</v>
      </c>
      <c r="BN82" s="43">
        <v>0</v>
      </c>
      <c r="BO82" s="45">
        <v>0</v>
      </c>
      <c r="BP82" s="42">
        <v>0</v>
      </c>
      <c r="BQ82" s="43">
        <v>0</v>
      </c>
      <c r="BR82" s="43">
        <v>0</v>
      </c>
      <c r="BS82" s="43">
        <v>0</v>
      </c>
      <c r="BT82" s="43">
        <v>0</v>
      </c>
      <c r="BU82" s="43">
        <v>0</v>
      </c>
      <c r="BV82" s="45">
        <v>0</v>
      </c>
      <c r="BW82" s="42">
        <f t="shared" ref="BW81:BW85" si="205">AN82-L82-S82-Z82-AG82</f>
        <v>0</v>
      </c>
      <c r="BX82" s="51">
        <v>0</v>
      </c>
      <c r="BY82" s="42">
        <f t="shared" ref="BY82:BY85" si="206">AO82-M82-T82-AA82</f>
        <v>0</v>
      </c>
      <c r="BZ82" s="51">
        <v>0</v>
      </c>
      <c r="CA82" s="88" t="s">
        <v>126</v>
      </c>
    </row>
    <row r="83" spans="1:79" ht="22.5" x14ac:dyDescent="0.2">
      <c r="A83" s="22" t="s">
        <v>129</v>
      </c>
      <c r="B83" s="97" t="s">
        <v>242</v>
      </c>
      <c r="C83" s="90" t="s">
        <v>243</v>
      </c>
      <c r="D83" s="42">
        <v>0.44028699999999998</v>
      </c>
      <c r="E83" s="58">
        <v>0</v>
      </c>
      <c r="F83" s="43">
        <f>M83+T83+AA83+AH83</f>
        <v>0.44028699999999998</v>
      </c>
      <c r="G83" s="43">
        <f>N83+U83+AB83+AI83</f>
        <v>0</v>
      </c>
      <c r="H83" s="61">
        <f>O83+V83+AC83+AJ83</f>
        <v>0</v>
      </c>
      <c r="I83" s="43">
        <f>P83+W83+AD83+AK83</f>
        <v>0</v>
      </c>
      <c r="J83" s="44">
        <f>Q83+X83+AE83+AL83</f>
        <v>0</v>
      </c>
      <c r="K83" s="45">
        <f>R83+Y83+AF83+AM83</f>
        <v>2</v>
      </c>
      <c r="L83" s="58">
        <v>0</v>
      </c>
      <c r="M83" s="58">
        <v>0</v>
      </c>
      <c r="N83" s="58">
        <v>0</v>
      </c>
      <c r="O83" s="58">
        <v>0</v>
      </c>
      <c r="P83" s="58">
        <v>0</v>
      </c>
      <c r="Q83" s="58">
        <v>0</v>
      </c>
      <c r="R83" s="50">
        <v>0</v>
      </c>
      <c r="S83" s="58">
        <v>0</v>
      </c>
      <c r="T83" s="58">
        <v>0</v>
      </c>
      <c r="U83" s="58">
        <v>0</v>
      </c>
      <c r="V83" s="58">
        <v>0</v>
      </c>
      <c r="W83" s="58">
        <v>0</v>
      </c>
      <c r="X83" s="58">
        <v>0</v>
      </c>
      <c r="Y83" s="50">
        <v>0</v>
      </c>
      <c r="Z83" s="58">
        <v>0</v>
      </c>
      <c r="AA83" s="99">
        <v>0</v>
      </c>
      <c r="AB83" s="58">
        <v>0</v>
      </c>
      <c r="AC83" s="58">
        <v>0</v>
      </c>
      <c r="AD83" s="58">
        <v>0</v>
      </c>
      <c r="AE83" s="58">
        <v>0</v>
      </c>
      <c r="AF83" s="50">
        <v>0</v>
      </c>
      <c r="AG83" s="58">
        <v>0</v>
      </c>
      <c r="AH83" s="58">
        <v>0.44028699999999998</v>
      </c>
      <c r="AI83" s="58">
        <v>0</v>
      </c>
      <c r="AJ83" s="58">
        <v>0</v>
      </c>
      <c r="AK83" s="58">
        <v>0</v>
      </c>
      <c r="AL83" s="58">
        <v>0</v>
      </c>
      <c r="AM83" s="50">
        <v>2</v>
      </c>
      <c r="AN83" s="42">
        <f>SUM(AU83,BB83,BI83,BP83)</f>
        <v>0</v>
      </c>
      <c r="AO83" s="58">
        <f t="shared" ref="AO83:AT84" si="207">AV83+BC83+BJ83+BQ83</f>
        <v>0</v>
      </c>
      <c r="AP83" s="42">
        <f t="shared" si="207"/>
        <v>0</v>
      </c>
      <c r="AQ83" s="42">
        <f t="shared" si="207"/>
        <v>0</v>
      </c>
      <c r="AR83" s="42">
        <f t="shared" si="207"/>
        <v>0</v>
      </c>
      <c r="AS83" s="42">
        <f t="shared" si="207"/>
        <v>0</v>
      </c>
      <c r="AT83" s="50">
        <f t="shared" si="207"/>
        <v>0</v>
      </c>
      <c r="AU83" s="42">
        <v>0</v>
      </c>
      <c r="AV83" s="43">
        <v>0</v>
      </c>
      <c r="AW83" s="43">
        <v>0</v>
      </c>
      <c r="AX83" s="43">
        <v>0</v>
      </c>
      <c r="AY83" s="43">
        <v>0</v>
      </c>
      <c r="AZ83" s="43">
        <v>0</v>
      </c>
      <c r="BA83" s="45">
        <v>0</v>
      </c>
      <c r="BB83" s="42">
        <v>0</v>
      </c>
      <c r="BC83" s="58">
        <v>0</v>
      </c>
      <c r="BD83" s="58">
        <v>0</v>
      </c>
      <c r="BE83" s="58">
        <v>0</v>
      </c>
      <c r="BF83" s="58">
        <v>0</v>
      </c>
      <c r="BG83" s="58">
        <v>0</v>
      </c>
      <c r="BH83" s="50">
        <v>0</v>
      </c>
      <c r="BI83" s="42">
        <v>0</v>
      </c>
      <c r="BJ83" s="43">
        <v>0</v>
      </c>
      <c r="BK83" s="43">
        <v>0</v>
      </c>
      <c r="BL83" s="43">
        <v>0</v>
      </c>
      <c r="BM83" s="43">
        <v>0</v>
      </c>
      <c r="BN83" s="43">
        <v>0</v>
      </c>
      <c r="BO83" s="45">
        <v>0</v>
      </c>
      <c r="BP83" s="42">
        <v>0</v>
      </c>
      <c r="BQ83" s="43">
        <v>0</v>
      </c>
      <c r="BR83" s="43">
        <v>0</v>
      </c>
      <c r="BS83" s="43">
        <v>0</v>
      </c>
      <c r="BT83" s="43">
        <v>0</v>
      </c>
      <c r="BU83" s="43">
        <v>0</v>
      </c>
      <c r="BV83" s="45">
        <v>0</v>
      </c>
      <c r="BW83" s="42">
        <f t="shared" si="205"/>
        <v>0</v>
      </c>
      <c r="BX83" s="51">
        <v>0</v>
      </c>
      <c r="BY83" s="42">
        <f t="shared" si="206"/>
        <v>0</v>
      </c>
      <c r="BZ83" s="51">
        <v>0</v>
      </c>
      <c r="CA83" s="88" t="s">
        <v>126</v>
      </c>
    </row>
    <row r="84" spans="1:79" ht="22.5" x14ac:dyDescent="0.2">
      <c r="A84" s="22" t="s">
        <v>129</v>
      </c>
      <c r="B84" s="97" t="s">
        <v>244</v>
      </c>
      <c r="C84" s="90" t="s">
        <v>245</v>
      </c>
      <c r="D84" s="42">
        <v>0.44028699999999998</v>
      </c>
      <c r="E84" s="58">
        <v>0</v>
      </c>
      <c r="F84" s="43">
        <f>M84+T84+AA84+AH84</f>
        <v>0.44028699999999998</v>
      </c>
      <c r="G84" s="43">
        <f>N84+U84+AB84+AI84</f>
        <v>0</v>
      </c>
      <c r="H84" s="61">
        <f>O84+V84+AC84+AJ84</f>
        <v>0</v>
      </c>
      <c r="I84" s="43">
        <f>P84+W84+AD84+AK84</f>
        <v>0</v>
      </c>
      <c r="J84" s="44">
        <f>Q84+X84+AE84+AL84</f>
        <v>0</v>
      </c>
      <c r="K84" s="45">
        <f>R84+Y84+AF84+AM84</f>
        <v>2</v>
      </c>
      <c r="L84" s="58">
        <v>0</v>
      </c>
      <c r="M84" s="58">
        <v>0</v>
      </c>
      <c r="N84" s="58">
        <v>0</v>
      </c>
      <c r="O84" s="58">
        <v>0</v>
      </c>
      <c r="P84" s="58">
        <v>0</v>
      </c>
      <c r="Q84" s="58">
        <v>0</v>
      </c>
      <c r="R84" s="50">
        <v>0</v>
      </c>
      <c r="S84" s="58">
        <v>0</v>
      </c>
      <c r="T84" s="58">
        <v>0</v>
      </c>
      <c r="U84" s="58">
        <v>0</v>
      </c>
      <c r="V84" s="58">
        <v>0</v>
      </c>
      <c r="W84" s="58">
        <v>0</v>
      </c>
      <c r="X84" s="58">
        <v>0</v>
      </c>
      <c r="Y84" s="50">
        <v>0</v>
      </c>
      <c r="Z84" s="58">
        <v>0</v>
      </c>
      <c r="AA84" s="99">
        <v>0</v>
      </c>
      <c r="AB84" s="58">
        <v>0</v>
      </c>
      <c r="AC84" s="58">
        <v>0</v>
      </c>
      <c r="AD84" s="58">
        <v>0</v>
      </c>
      <c r="AE84" s="58">
        <v>0</v>
      </c>
      <c r="AF84" s="50">
        <v>0</v>
      </c>
      <c r="AG84" s="58">
        <v>0</v>
      </c>
      <c r="AH84" s="58">
        <v>0.44028699999999998</v>
      </c>
      <c r="AI84" s="58">
        <v>0</v>
      </c>
      <c r="AJ84" s="58">
        <v>0</v>
      </c>
      <c r="AK84" s="58">
        <v>0</v>
      </c>
      <c r="AL84" s="58">
        <v>0</v>
      </c>
      <c r="AM84" s="50">
        <v>2</v>
      </c>
      <c r="AN84" s="42">
        <f>SUM(AU84,BB84,BI84,BP84)</f>
        <v>0</v>
      </c>
      <c r="AO84" s="58">
        <f t="shared" si="207"/>
        <v>0</v>
      </c>
      <c r="AP84" s="42">
        <f t="shared" si="207"/>
        <v>0</v>
      </c>
      <c r="AQ84" s="42">
        <f t="shared" si="207"/>
        <v>0</v>
      </c>
      <c r="AR84" s="42">
        <f t="shared" si="207"/>
        <v>0</v>
      </c>
      <c r="AS84" s="42">
        <f t="shared" si="207"/>
        <v>0</v>
      </c>
      <c r="AT84" s="50">
        <f t="shared" si="207"/>
        <v>0</v>
      </c>
      <c r="AU84" s="42">
        <v>0</v>
      </c>
      <c r="AV84" s="43">
        <v>0</v>
      </c>
      <c r="AW84" s="43">
        <v>0</v>
      </c>
      <c r="AX84" s="43">
        <v>0</v>
      </c>
      <c r="AY84" s="43">
        <v>0</v>
      </c>
      <c r="AZ84" s="43">
        <v>0</v>
      </c>
      <c r="BA84" s="45">
        <v>0</v>
      </c>
      <c r="BB84" s="42">
        <v>0</v>
      </c>
      <c r="BC84" s="58">
        <v>0</v>
      </c>
      <c r="BD84" s="58">
        <v>0</v>
      </c>
      <c r="BE84" s="58">
        <v>0</v>
      </c>
      <c r="BF84" s="58">
        <v>0</v>
      </c>
      <c r="BG84" s="58">
        <v>0</v>
      </c>
      <c r="BH84" s="50">
        <v>0</v>
      </c>
      <c r="BI84" s="42">
        <v>0</v>
      </c>
      <c r="BJ84" s="43">
        <v>0</v>
      </c>
      <c r="BK84" s="43">
        <v>0</v>
      </c>
      <c r="BL84" s="43">
        <v>0</v>
      </c>
      <c r="BM84" s="43">
        <v>0</v>
      </c>
      <c r="BN84" s="43">
        <v>0</v>
      </c>
      <c r="BO84" s="45">
        <v>0</v>
      </c>
      <c r="BP84" s="42">
        <v>0</v>
      </c>
      <c r="BQ84" s="43">
        <v>0</v>
      </c>
      <c r="BR84" s="43">
        <v>0</v>
      </c>
      <c r="BS84" s="43">
        <v>0</v>
      </c>
      <c r="BT84" s="43">
        <v>0</v>
      </c>
      <c r="BU84" s="43">
        <v>0</v>
      </c>
      <c r="BV84" s="45">
        <v>0</v>
      </c>
      <c r="BW84" s="42">
        <f t="shared" si="205"/>
        <v>0</v>
      </c>
      <c r="BX84" s="51">
        <v>0</v>
      </c>
      <c r="BY84" s="42">
        <f t="shared" si="206"/>
        <v>0</v>
      </c>
      <c r="BZ84" s="51">
        <v>0</v>
      </c>
      <c r="CA84" s="88" t="s">
        <v>126</v>
      </c>
    </row>
    <row r="85" spans="1:79" ht="22.5" x14ac:dyDescent="0.2">
      <c r="A85" s="22" t="s">
        <v>114</v>
      </c>
      <c r="B85" s="97" t="s">
        <v>246</v>
      </c>
      <c r="C85" s="90" t="s">
        <v>247</v>
      </c>
      <c r="D85" s="42">
        <v>0.462308</v>
      </c>
      <c r="E85" s="58">
        <v>0</v>
      </c>
      <c r="F85" s="43">
        <f>M85+T85+AA85+AH85</f>
        <v>0.462308</v>
      </c>
      <c r="G85" s="43">
        <f>N85+U85+AB85+AI85</f>
        <v>0</v>
      </c>
      <c r="H85" s="61">
        <f>O85+V85+AC85+AJ85</f>
        <v>0</v>
      </c>
      <c r="I85" s="43">
        <f>P85+W85+AD85+AK85</f>
        <v>0</v>
      </c>
      <c r="J85" s="44">
        <f>Q85+X85+AE85+AL85</f>
        <v>0</v>
      </c>
      <c r="K85" s="45">
        <f>R85+Y85+AF85+AM85</f>
        <v>2</v>
      </c>
      <c r="L85" s="58">
        <v>0</v>
      </c>
      <c r="M85" s="58">
        <v>0</v>
      </c>
      <c r="N85" s="58">
        <v>0</v>
      </c>
      <c r="O85" s="58">
        <v>0</v>
      </c>
      <c r="P85" s="58">
        <v>0</v>
      </c>
      <c r="Q85" s="58">
        <v>0</v>
      </c>
      <c r="R85" s="50">
        <v>0</v>
      </c>
      <c r="S85" s="58">
        <v>0</v>
      </c>
      <c r="T85" s="58">
        <v>0</v>
      </c>
      <c r="U85" s="58">
        <v>0</v>
      </c>
      <c r="V85" s="58">
        <v>0</v>
      </c>
      <c r="W85" s="58">
        <v>0</v>
      </c>
      <c r="X85" s="58">
        <v>0</v>
      </c>
      <c r="Y85" s="50">
        <v>0</v>
      </c>
      <c r="Z85" s="58">
        <v>0</v>
      </c>
      <c r="AA85" s="99">
        <v>0</v>
      </c>
      <c r="AB85" s="58">
        <v>0</v>
      </c>
      <c r="AC85" s="58">
        <v>0</v>
      </c>
      <c r="AD85" s="58">
        <v>0</v>
      </c>
      <c r="AE85" s="58">
        <v>0</v>
      </c>
      <c r="AF85" s="50">
        <v>0</v>
      </c>
      <c r="AG85" s="58">
        <v>0</v>
      </c>
      <c r="AH85" s="58">
        <v>0.462308</v>
      </c>
      <c r="AI85" s="58">
        <v>0</v>
      </c>
      <c r="AJ85" s="58">
        <v>0</v>
      </c>
      <c r="AK85" s="58">
        <v>0</v>
      </c>
      <c r="AL85" s="58">
        <v>0</v>
      </c>
      <c r="AM85" s="50">
        <v>2</v>
      </c>
      <c r="AN85" s="42">
        <f>SUM(AU85,BB85,BI85,BP85)</f>
        <v>0</v>
      </c>
      <c r="AO85" s="58">
        <f>AV85+BC85+BJ85+BQ85</f>
        <v>0</v>
      </c>
      <c r="AP85" s="42">
        <f>AW85+BD85+BK85+BR85</f>
        <v>0</v>
      </c>
      <c r="AQ85" s="42">
        <f>AX85+BE85+BL85+BS85</f>
        <v>0</v>
      </c>
      <c r="AR85" s="42">
        <f>AY85+BF85+BM85+BT85</f>
        <v>0</v>
      </c>
      <c r="AS85" s="42">
        <f>AZ85+BG85+BN85+BU85</f>
        <v>0</v>
      </c>
      <c r="AT85" s="50">
        <f>BA85+BH85+BO85+BV85</f>
        <v>0</v>
      </c>
      <c r="AU85" s="42">
        <v>0</v>
      </c>
      <c r="AV85" s="43">
        <v>0</v>
      </c>
      <c r="AW85" s="43">
        <v>0</v>
      </c>
      <c r="AX85" s="43">
        <v>0</v>
      </c>
      <c r="AY85" s="43">
        <v>0</v>
      </c>
      <c r="AZ85" s="43">
        <v>0</v>
      </c>
      <c r="BA85" s="45">
        <v>0</v>
      </c>
      <c r="BB85" s="42">
        <v>0</v>
      </c>
      <c r="BC85" s="43">
        <v>0</v>
      </c>
      <c r="BD85" s="43">
        <v>0</v>
      </c>
      <c r="BE85" s="43">
        <v>0</v>
      </c>
      <c r="BF85" s="43">
        <v>0</v>
      </c>
      <c r="BG85" s="43">
        <v>0</v>
      </c>
      <c r="BH85" s="45">
        <v>0</v>
      </c>
      <c r="BI85" s="42">
        <v>0</v>
      </c>
      <c r="BJ85" s="43">
        <v>0</v>
      </c>
      <c r="BK85" s="43">
        <v>0</v>
      </c>
      <c r="BL85" s="43">
        <v>0</v>
      </c>
      <c r="BM85" s="43">
        <v>0</v>
      </c>
      <c r="BN85" s="43">
        <v>0</v>
      </c>
      <c r="BO85" s="45">
        <v>0</v>
      </c>
      <c r="BP85" s="42">
        <v>0</v>
      </c>
      <c r="BQ85" s="43">
        <v>0</v>
      </c>
      <c r="BR85" s="43">
        <v>0</v>
      </c>
      <c r="BS85" s="43">
        <v>0</v>
      </c>
      <c r="BT85" s="43">
        <v>0</v>
      </c>
      <c r="BU85" s="43">
        <v>0</v>
      </c>
      <c r="BV85" s="45">
        <v>0</v>
      </c>
      <c r="BW85" s="42">
        <f t="shared" si="205"/>
        <v>0</v>
      </c>
      <c r="BX85" s="51">
        <v>0</v>
      </c>
      <c r="BY85" s="42">
        <f t="shared" si="206"/>
        <v>0</v>
      </c>
      <c r="BZ85" s="51">
        <v>0</v>
      </c>
      <c r="CA85" s="87" t="s">
        <v>126</v>
      </c>
    </row>
    <row r="86" spans="1:79" ht="56.25" x14ac:dyDescent="0.2">
      <c r="A86" s="22" t="s">
        <v>129</v>
      </c>
      <c r="B86" s="97" t="s">
        <v>299</v>
      </c>
      <c r="C86" s="73" t="s">
        <v>300</v>
      </c>
      <c r="D86" s="58" t="s">
        <v>126</v>
      </c>
      <c r="E86" s="58" t="s">
        <v>126</v>
      </c>
      <c r="F86" s="58" t="s">
        <v>126</v>
      </c>
      <c r="G86" s="58" t="s">
        <v>126</v>
      </c>
      <c r="H86" s="58" t="s">
        <v>126</v>
      </c>
      <c r="I86" s="58" t="s">
        <v>126</v>
      </c>
      <c r="J86" s="58" t="s">
        <v>126</v>
      </c>
      <c r="K86" s="58" t="s">
        <v>126</v>
      </c>
      <c r="L86" s="58" t="s">
        <v>126</v>
      </c>
      <c r="M86" s="58" t="s">
        <v>126</v>
      </c>
      <c r="N86" s="58" t="s">
        <v>126</v>
      </c>
      <c r="O86" s="58" t="s">
        <v>126</v>
      </c>
      <c r="P86" s="58" t="s">
        <v>126</v>
      </c>
      <c r="Q86" s="58" t="s">
        <v>126</v>
      </c>
      <c r="R86" s="58" t="s">
        <v>126</v>
      </c>
      <c r="S86" s="58" t="s">
        <v>126</v>
      </c>
      <c r="T86" s="58" t="s">
        <v>126</v>
      </c>
      <c r="U86" s="58" t="s">
        <v>126</v>
      </c>
      <c r="V86" s="58" t="s">
        <v>126</v>
      </c>
      <c r="W86" s="58" t="s">
        <v>126</v>
      </c>
      <c r="X86" s="58" t="s">
        <v>126</v>
      </c>
      <c r="Y86" s="58" t="s">
        <v>126</v>
      </c>
      <c r="Z86" s="58" t="s">
        <v>126</v>
      </c>
      <c r="AA86" s="58" t="s">
        <v>126</v>
      </c>
      <c r="AB86" s="58" t="s">
        <v>126</v>
      </c>
      <c r="AC86" s="58" t="s">
        <v>126</v>
      </c>
      <c r="AD86" s="58" t="s">
        <v>126</v>
      </c>
      <c r="AE86" s="58" t="s">
        <v>126</v>
      </c>
      <c r="AF86" s="58" t="s">
        <v>126</v>
      </c>
      <c r="AG86" s="58" t="s">
        <v>126</v>
      </c>
      <c r="AH86" s="58" t="s">
        <v>126</v>
      </c>
      <c r="AI86" s="58" t="s">
        <v>126</v>
      </c>
      <c r="AJ86" s="58" t="s">
        <v>126</v>
      </c>
      <c r="AK86" s="58" t="s">
        <v>126</v>
      </c>
      <c r="AL86" s="58" t="s">
        <v>126</v>
      </c>
      <c r="AM86" s="58" t="s">
        <v>126</v>
      </c>
      <c r="AN86" s="42">
        <f t="shared" ref="AN86" si="208">SUM(AU86,BB86,BI86,BP86)</f>
        <v>0</v>
      </c>
      <c r="AO86" s="58">
        <f t="shared" si="177"/>
        <v>5.1539999999999997E-3</v>
      </c>
      <c r="AP86" s="42">
        <f t="shared" si="178"/>
        <v>0</v>
      </c>
      <c r="AQ86" s="42">
        <f t="shared" si="178"/>
        <v>0</v>
      </c>
      <c r="AR86" s="42">
        <f t="shared" si="178"/>
        <v>0</v>
      </c>
      <c r="AS86" s="42">
        <f t="shared" si="178"/>
        <v>0</v>
      </c>
      <c r="AT86" s="50">
        <f t="shared" si="178"/>
        <v>1</v>
      </c>
      <c r="AU86" s="42">
        <v>0</v>
      </c>
      <c r="AV86" s="43">
        <v>0</v>
      </c>
      <c r="AW86" s="43">
        <v>0</v>
      </c>
      <c r="AX86" s="43">
        <v>0</v>
      </c>
      <c r="AY86" s="43">
        <v>0</v>
      </c>
      <c r="AZ86" s="43">
        <v>0</v>
      </c>
      <c r="BA86" s="45">
        <v>0</v>
      </c>
      <c r="BB86" s="42">
        <v>0</v>
      </c>
      <c r="BC86" s="58">
        <v>0</v>
      </c>
      <c r="BD86" s="58">
        <v>0</v>
      </c>
      <c r="BE86" s="58">
        <v>0</v>
      </c>
      <c r="BF86" s="58">
        <v>0</v>
      </c>
      <c r="BG86" s="58">
        <v>0</v>
      </c>
      <c r="BH86" s="50">
        <v>0</v>
      </c>
      <c r="BI86" s="42">
        <v>0</v>
      </c>
      <c r="BJ86" s="43">
        <v>5.1539999999999997E-3</v>
      </c>
      <c r="BK86" s="43">
        <v>0</v>
      </c>
      <c r="BL86" s="43">
        <v>0</v>
      </c>
      <c r="BM86" s="43">
        <v>0</v>
      </c>
      <c r="BN86" s="43">
        <v>0</v>
      </c>
      <c r="BO86" s="45">
        <v>1</v>
      </c>
      <c r="BP86" s="42">
        <v>0</v>
      </c>
      <c r="BQ86" s="43">
        <v>0</v>
      </c>
      <c r="BR86" s="43">
        <v>0</v>
      </c>
      <c r="BS86" s="43">
        <v>0</v>
      </c>
      <c r="BT86" s="43">
        <v>0</v>
      </c>
      <c r="BU86" s="43">
        <v>0</v>
      </c>
      <c r="BV86" s="45">
        <v>0</v>
      </c>
      <c r="BW86" s="58" t="s">
        <v>126</v>
      </c>
      <c r="BX86" s="58" t="s">
        <v>126</v>
      </c>
      <c r="BY86" s="58" t="s">
        <v>126</v>
      </c>
      <c r="BZ86" s="58" t="s">
        <v>126</v>
      </c>
      <c r="CA86" s="88" t="s">
        <v>257</v>
      </c>
    </row>
    <row r="87" spans="1:79" s="5" customFormat="1" ht="31.5" x14ac:dyDescent="0.15">
      <c r="A87" s="21" t="s">
        <v>115</v>
      </c>
      <c r="B87" s="74" t="s">
        <v>116</v>
      </c>
      <c r="C87" s="27" t="s">
        <v>132</v>
      </c>
      <c r="D87" s="28">
        <f>SUM(D88,D97)</f>
        <v>65.33579499999999</v>
      </c>
      <c r="E87" s="28">
        <v>0</v>
      </c>
      <c r="F87" s="29">
        <f t="shared" si="180"/>
        <v>65.33579499999999</v>
      </c>
      <c r="G87" s="31">
        <f t="shared" si="181"/>
        <v>0</v>
      </c>
      <c r="H87" s="31">
        <f t="shared" si="182"/>
        <v>0</v>
      </c>
      <c r="I87" s="29">
        <f t="shared" si="183"/>
        <v>6.8760000000000012</v>
      </c>
      <c r="J87" s="31">
        <f t="shared" si="184"/>
        <v>0</v>
      </c>
      <c r="K87" s="32">
        <f t="shared" si="185"/>
        <v>0</v>
      </c>
      <c r="L87" s="28">
        <v>0</v>
      </c>
      <c r="M87" s="33">
        <f>M88+M97</f>
        <v>0</v>
      </c>
      <c r="N87" s="33">
        <f>N88+N97</f>
        <v>0</v>
      </c>
      <c r="O87" s="33">
        <f>O88+O97</f>
        <v>0</v>
      </c>
      <c r="P87" s="33">
        <f>P88+P97</f>
        <v>0</v>
      </c>
      <c r="Q87" s="33">
        <f>Q88+Q97</f>
        <v>0</v>
      </c>
      <c r="R87" s="39">
        <f>R88+R97</f>
        <v>0</v>
      </c>
      <c r="S87" s="28">
        <v>0</v>
      </c>
      <c r="T87" s="33">
        <f>T88+T97</f>
        <v>0</v>
      </c>
      <c r="U87" s="33">
        <f>U88+U97</f>
        <v>0</v>
      </c>
      <c r="V87" s="33">
        <f>V88+V97</f>
        <v>0</v>
      </c>
      <c r="W87" s="33">
        <f>W88+W97</f>
        <v>0</v>
      </c>
      <c r="X87" s="33">
        <f>X88+X97</f>
        <v>0</v>
      </c>
      <c r="Y87" s="39">
        <f>Y88+Y97</f>
        <v>0</v>
      </c>
      <c r="Z87" s="28">
        <v>0</v>
      </c>
      <c r="AA87" s="33">
        <f>AA88+AA97</f>
        <v>0</v>
      </c>
      <c r="AB87" s="33">
        <f>AB88+AB97</f>
        <v>0</v>
      </c>
      <c r="AC87" s="33">
        <f>AC88+AC97</f>
        <v>0</v>
      </c>
      <c r="AD87" s="33">
        <f>AD88+AD97</f>
        <v>0</v>
      </c>
      <c r="AE87" s="33">
        <f>AE88+AE97</f>
        <v>0</v>
      </c>
      <c r="AF87" s="39">
        <f>AF88+AF97</f>
        <v>0</v>
      </c>
      <c r="AG87" s="28">
        <v>0</v>
      </c>
      <c r="AH87" s="53">
        <f>AH88+AH97</f>
        <v>65.33579499999999</v>
      </c>
      <c r="AI87" s="33">
        <f>AI88+AI97</f>
        <v>0</v>
      </c>
      <c r="AJ87" s="33">
        <f>AJ88+AJ97</f>
        <v>0</v>
      </c>
      <c r="AK87" s="33">
        <f>AK88+AK97</f>
        <v>6.8760000000000012</v>
      </c>
      <c r="AL87" s="33">
        <f>AL88+AL97</f>
        <v>0</v>
      </c>
      <c r="AM87" s="39">
        <f>AM88+AM97</f>
        <v>0</v>
      </c>
      <c r="AN87" s="28">
        <f t="shared" ref="AN87:AN108" si="209">SUM(AU87,BB87,BI87,BP87)</f>
        <v>0</v>
      </c>
      <c r="AO87" s="37">
        <f>AV87+BC87+BJ87+BQ87</f>
        <v>15.155165</v>
      </c>
      <c r="AP87" s="28">
        <f t="shared" si="178"/>
        <v>0</v>
      </c>
      <c r="AQ87" s="28">
        <f t="shared" si="178"/>
        <v>0</v>
      </c>
      <c r="AR87" s="28">
        <f t="shared" si="178"/>
        <v>1.9577</v>
      </c>
      <c r="AS87" s="28">
        <f t="shared" si="178"/>
        <v>0</v>
      </c>
      <c r="AT87" s="36">
        <f t="shared" si="178"/>
        <v>1</v>
      </c>
      <c r="AU87" s="33">
        <f>AU88+AU97</f>
        <v>0</v>
      </c>
      <c r="AV87" s="53">
        <f>AV88+AV97</f>
        <v>1.3480050000000001</v>
      </c>
      <c r="AW87" s="33">
        <f>AW88+AW97</f>
        <v>0</v>
      </c>
      <c r="AX87" s="33">
        <f>AX88+AX97</f>
        <v>0</v>
      </c>
      <c r="AY87" s="33">
        <f>AY88+AY97</f>
        <v>0.45300000000000001</v>
      </c>
      <c r="AZ87" s="33">
        <f>AZ88+AZ97</f>
        <v>0</v>
      </c>
      <c r="BA87" s="39">
        <f>BA88+BA97</f>
        <v>0</v>
      </c>
      <c r="BB87" s="29">
        <f>BB88+BB97</f>
        <v>0</v>
      </c>
      <c r="BC87" s="29">
        <f>BC88+BC97</f>
        <v>2.2849719999999998</v>
      </c>
      <c r="BD87" s="29">
        <f>BD88+BD97</f>
        <v>0</v>
      </c>
      <c r="BE87" s="29">
        <f>BE88+BE97</f>
        <v>0</v>
      </c>
      <c r="BF87" s="29">
        <f>BF88+BF97</f>
        <v>0.22639999999999999</v>
      </c>
      <c r="BG87" s="29">
        <f>BG88+BG97</f>
        <v>0</v>
      </c>
      <c r="BH87" s="32">
        <f>BH88+BH97</f>
        <v>0</v>
      </c>
      <c r="BI87" s="29">
        <f>BI88+BI97</f>
        <v>0</v>
      </c>
      <c r="BJ87" s="29">
        <f>BJ88+BJ97</f>
        <v>11.522188</v>
      </c>
      <c r="BK87" s="29">
        <f>BK88+BK97</f>
        <v>0</v>
      </c>
      <c r="BL87" s="29">
        <f>BL88+BL97</f>
        <v>0</v>
      </c>
      <c r="BM87" s="29">
        <f>BM88+BM97</f>
        <v>1.2783</v>
      </c>
      <c r="BN87" s="29">
        <f>BN88+BN97</f>
        <v>0</v>
      </c>
      <c r="BO87" s="32">
        <f>BO88+BO97</f>
        <v>1</v>
      </c>
      <c r="BP87" s="29">
        <f>BP88+BP97</f>
        <v>0</v>
      </c>
      <c r="BQ87" s="29">
        <f>BQ88+BQ97</f>
        <v>0</v>
      </c>
      <c r="BR87" s="29">
        <f>BR88+BR97</f>
        <v>0</v>
      </c>
      <c r="BS87" s="29">
        <f>BS88+BS97</f>
        <v>0</v>
      </c>
      <c r="BT87" s="29">
        <f>BT88+BT97</f>
        <v>0</v>
      </c>
      <c r="BU87" s="29">
        <f>BU88+BU97</f>
        <v>0</v>
      </c>
      <c r="BV87" s="32">
        <f>BV88+BV97</f>
        <v>0</v>
      </c>
      <c r="BW87" s="28">
        <f t="shared" ref="BW86:BW88" si="210">AN87-L87-S87-Z87-AG87</f>
        <v>0</v>
      </c>
      <c r="BX87" s="38">
        <v>0</v>
      </c>
      <c r="BY87" s="28">
        <f t="shared" ref="BY87:BY88" si="211">AO87-M87-T87-AA87</f>
        <v>15.155165</v>
      </c>
      <c r="BZ87" s="38">
        <v>100</v>
      </c>
      <c r="CA87" s="89" t="s">
        <v>126</v>
      </c>
    </row>
    <row r="88" spans="1:79" s="5" customFormat="1" ht="21" x14ac:dyDescent="0.15">
      <c r="A88" s="21" t="s">
        <v>117</v>
      </c>
      <c r="B88" s="74" t="s">
        <v>105</v>
      </c>
      <c r="C88" s="27" t="s">
        <v>132</v>
      </c>
      <c r="D88" s="28">
        <f>SUM(D89:D96)</f>
        <v>1.190142</v>
      </c>
      <c r="E88" s="28">
        <v>0</v>
      </c>
      <c r="F88" s="29">
        <f t="shared" si="180"/>
        <v>1.190142</v>
      </c>
      <c r="G88" s="31">
        <f t="shared" si="181"/>
        <v>0</v>
      </c>
      <c r="H88" s="31">
        <f t="shared" si="182"/>
        <v>0</v>
      </c>
      <c r="I88" s="29">
        <f t="shared" si="183"/>
        <v>0.16600000000000001</v>
      </c>
      <c r="J88" s="31">
        <f t="shared" si="184"/>
        <v>0</v>
      </c>
      <c r="K88" s="32">
        <f t="shared" si="185"/>
        <v>0</v>
      </c>
      <c r="L88" s="28">
        <v>0</v>
      </c>
      <c r="M88" s="33">
        <f>SUM(M89:M96)</f>
        <v>0</v>
      </c>
      <c r="N88" s="33">
        <f>SUM(N89:N96)</f>
        <v>0</v>
      </c>
      <c r="O88" s="33">
        <f>SUM(O89:O96)</f>
        <v>0</v>
      </c>
      <c r="P88" s="33">
        <f>SUM(P89:P96)</f>
        <v>0</v>
      </c>
      <c r="Q88" s="33">
        <f>SUM(Q89:Q96)</f>
        <v>0</v>
      </c>
      <c r="R88" s="39">
        <f>SUM(R89:R96)</f>
        <v>0</v>
      </c>
      <c r="S88" s="28">
        <v>0</v>
      </c>
      <c r="T88" s="33">
        <f>SUM(T89:T96)</f>
        <v>0</v>
      </c>
      <c r="U88" s="33">
        <f>SUM(U89:U96)</f>
        <v>0</v>
      </c>
      <c r="V88" s="33">
        <f>SUM(V89:V96)</f>
        <v>0</v>
      </c>
      <c r="W88" s="33">
        <f>SUM(W89:W96)</f>
        <v>0</v>
      </c>
      <c r="X88" s="33">
        <f>SUM(X89:X96)</f>
        <v>0</v>
      </c>
      <c r="Y88" s="39">
        <f>SUM(Y89:Y96)</f>
        <v>0</v>
      </c>
      <c r="Z88" s="28">
        <v>0</v>
      </c>
      <c r="AA88" s="33">
        <f>SUM(AA89:AA96)</f>
        <v>0</v>
      </c>
      <c r="AB88" s="33">
        <f>SUM(AB89:AB96)</f>
        <v>0</v>
      </c>
      <c r="AC88" s="33">
        <f>SUM(AC89:AC96)</f>
        <v>0</v>
      </c>
      <c r="AD88" s="33">
        <f>SUM(AD89:AD96)</f>
        <v>0</v>
      </c>
      <c r="AE88" s="33">
        <f>SUM(AE89:AE96)</f>
        <v>0</v>
      </c>
      <c r="AF88" s="39">
        <f>SUM(AF89:AF96)</f>
        <v>0</v>
      </c>
      <c r="AG88" s="28">
        <v>0</v>
      </c>
      <c r="AH88" s="53">
        <f>SUM(AH89:AH96)</f>
        <v>1.190142</v>
      </c>
      <c r="AI88" s="33">
        <f>SUM(AI89:AI96)</f>
        <v>0</v>
      </c>
      <c r="AJ88" s="33">
        <f>SUM(AJ89:AJ96)</f>
        <v>0</v>
      </c>
      <c r="AK88" s="33">
        <f>SUM(AK89:AK96)</f>
        <v>0.16600000000000001</v>
      </c>
      <c r="AL88" s="33">
        <f>SUM(AL89:AL96)</f>
        <v>0</v>
      </c>
      <c r="AM88" s="39">
        <f>SUM(AM89:AM96)</f>
        <v>0</v>
      </c>
      <c r="AN88" s="28">
        <f t="shared" si="209"/>
        <v>0</v>
      </c>
      <c r="AO88" s="37">
        <f>AV88+BC88+BJ88+BQ88</f>
        <v>5.4963429999999995</v>
      </c>
      <c r="AP88" s="28">
        <f t="shared" si="178"/>
        <v>0</v>
      </c>
      <c r="AQ88" s="28">
        <f t="shared" si="178"/>
        <v>0</v>
      </c>
      <c r="AR88" s="28">
        <f t="shared" si="178"/>
        <v>1.0977000000000001</v>
      </c>
      <c r="AS88" s="28">
        <f t="shared" si="178"/>
        <v>0</v>
      </c>
      <c r="AT88" s="36">
        <f t="shared" si="178"/>
        <v>0</v>
      </c>
      <c r="AU88" s="29">
        <f>SUM(AU89:AU96)</f>
        <v>0</v>
      </c>
      <c r="AV88" s="29">
        <f>SUM(AV89:AV96)</f>
        <v>1.3480050000000001</v>
      </c>
      <c r="AW88" s="29">
        <f>SUM(AW89:AW96)</f>
        <v>0</v>
      </c>
      <c r="AX88" s="29">
        <f>SUM(AX89:AX96)</f>
        <v>0</v>
      </c>
      <c r="AY88" s="29">
        <f>SUM(AY89:AY96)</f>
        <v>0.45300000000000001</v>
      </c>
      <c r="AZ88" s="29">
        <f>SUM(AZ89:AZ96)</f>
        <v>0</v>
      </c>
      <c r="BA88" s="32">
        <f>SUM(BA89:BA96)</f>
        <v>0</v>
      </c>
      <c r="BB88" s="29">
        <f>SUM(BB89:BB96)</f>
        <v>0</v>
      </c>
      <c r="BC88" s="29">
        <f>SUM(BC89:BC96)</f>
        <v>2.2849719999999998</v>
      </c>
      <c r="BD88" s="29">
        <f>SUM(BD89:BD96)</f>
        <v>0</v>
      </c>
      <c r="BE88" s="29">
        <f>SUM(BE89:BE96)</f>
        <v>0</v>
      </c>
      <c r="BF88" s="29">
        <f>SUM(BF89:BF96)</f>
        <v>0.22639999999999999</v>
      </c>
      <c r="BG88" s="29">
        <f>SUM(BG89:BG96)</f>
        <v>0</v>
      </c>
      <c r="BH88" s="32">
        <f>SUM(BH89:BH96)</f>
        <v>0</v>
      </c>
      <c r="BI88" s="29">
        <f>SUM(BI89:BI96)</f>
        <v>0</v>
      </c>
      <c r="BJ88" s="29">
        <f>SUM(BJ89:BJ96)</f>
        <v>1.8633660000000001</v>
      </c>
      <c r="BK88" s="29">
        <f>SUM(BK89:BK96)</f>
        <v>0</v>
      </c>
      <c r="BL88" s="29">
        <f>SUM(BL89:BL96)</f>
        <v>0</v>
      </c>
      <c r="BM88" s="29">
        <f>SUM(BM89:BM96)</f>
        <v>0.41830000000000001</v>
      </c>
      <c r="BN88" s="29">
        <f>SUM(BN89:BN96)</f>
        <v>0</v>
      </c>
      <c r="BO88" s="32">
        <f>SUM(BO89:BO96)</f>
        <v>0</v>
      </c>
      <c r="BP88" s="29">
        <f>SUM(BP89:BP96)</f>
        <v>0</v>
      </c>
      <c r="BQ88" s="29">
        <f>SUM(BQ89:BQ96)</f>
        <v>0</v>
      </c>
      <c r="BR88" s="29">
        <f>SUM(BR89:BR96)</f>
        <v>0</v>
      </c>
      <c r="BS88" s="29">
        <f>SUM(BS89:BS96)</f>
        <v>0</v>
      </c>
      <c r="BT88" s="29">
        <f>SUM(BT89:BT96)</f>
        <v>0</v>
      </c>
      <c r="BU88" s="29">
        <f>SUM(BU89:BU96)</f>
        <v>0</v>
      </c>
      <c r="BV88" s="32">
        <f>SUM(BV89:BV96)</f>
        <v>0</v>
      </c>
      <c r="BW88" s="28">
        <f t="shared" si="210"/>
        <v>0</v>
      </c>
      <c r="BX88" s="38">
        <v>0</v>
      </c>
      <c r="BY88" s="28">
        <f t="shared" si="211"/>
        <v>5.4963429999999995</v>
      </c>
      <c r="BZ88" s="38">
        <v>100</v>
      </c>
      <c r="CA88" s="86" t="s">
        <v>126</v>
      </c>
    </row>
    <row r="89" spans="1:79" ht="45" x14ac:dyDescent="0.2">
      <c r="A89" s="22" t="s">
        <v>117</v>
      </c>
      <c r="B89" s="98" t="s">
        <v>301</v>
      </c>
      <c r="C89" s="75" t="s">
        <v>302</v>
      </c>
      <c r="D89" s="42">
        <v>1.190142</v>
      </c>
      <c r="E89" s="58">
        <v>0</v>
      </c>
      <c r="F89" s="43">
        <f t="shared" ref="F89:K89" si="212">M89+T89+AA89+AH89</f>
        <v>1.190142</v>
      </c>
      <c r="G89" s="43">
        <f t="shared" si="212"/>
        <v>0</v>
      </c>
      <c r="H89" s="61">
        <f t="shared" si="212"/>
        <v>0</v>
      </c>
      <c r="I89" s="43">
        <f t="shared" si="212"/>
        <v>0.16600000000000001</v>
      </c>
      <c r="J89" s="44">
        <f t="shared" si="212"/>
        <v>0</v>
      </c>
      <c r="K89" s="45">
        <f t="shared" si="212"/>
        <v>0</v>
      </c>
      <c r="L89" s="58">
        <v>0</v>
      </c>
      <c r="M89" s="58">
        <v>0</v>
      </c>
      <c r="N89" s="58">
        <v>0</v>
      </c>
      <c r="O89" s="58">
        <v>0</v>
      </c>
      <c r="P89" s="58">
        <v>0</v>
      </c>
      <c r="Q89" s="58">
        <v>0</v>
      </c>
      <c r="R89" s="50">
        <v>0</v>
      </c>
      <c r="S89" s="58">
        <v>0</v>
      </c>
      <c r="T89" s="58">
        <v>0</v>
      </c>
      <c r="U89" s="58">
        <v>0</v>
      </c>
      <c r="V89" s="58">
        <v>0</v>
      </c>
      <c r="W89" s="58">
        <v>0</v>
      </c>
      <c r="X89" s="58">
        <v>0</v>
      </c>
      <c r="Y89" s="50">
        <v>0</v>
      </c>
      <c r="Z89" s="58">
        <v>0</v>
      </c>
      <c r="AA89" s="58">
        <v>0</v>
      </c>
      <c r="AB89" s="58">
        <v>0</v>
      </c>
      <c r="AC89" s="58">
        <v>0</v>
      </c>
      <c r="AD89" s="58">
        <v>0</v>
      </c>
      <c r="AE89" s="58">
        <v>0</v>
      </c>
      <c r="AF89" s="50">
        <v>0</v>
      </c>
      <c r="AG89" s="58">
        <v>0</v>
      </c>
      <c r="AH89" s="102">
        <v>1.190142</v>
      </c>
      <c r="AI89" s="58">
        <v>0</v>
      </c>
      <c r="AJ89" s="58">
        <v>0</v>
      </c>
      <c r="AK89" s="58">
        <v>0.16600000000000001</v>
      </c>
      <c r="AL89" s="58">
        <v>0</v>
      </c>
      <c r="AM89" s="50">
        <v>0</v>
      </c>
      <c r="AN89" s="42">
        <f t="shared" ref="AN89:AN96" si="213">SUM(AU89,BB89,BI89,BP89)</f>
        <v>0</v>
      </c>
      <c r="AO89" s="58">
        <f t="shared" ref="AO89:AT89" si="214">AV89+BC89+BJ89+BQ89</f>
        <v>0</v>
      </c>
      <c r="AP89" s="42">
        <f t="shared" si="214"/>
        <v>0</v>
      </c>
      <c r="AQ89" s="42">
        <f t="shared" si="214"/>
        <v>0</v>
      </c>
      <c r="AR89" s="42">
        <f t="shared" si="214"/>
        <v>0</v>
      </c>
      <c r="AS89" s="42">
        <f t="shared" si="214"/>
        <v>0</v>
      </c>
      <c r="AT89" s="50">
        <f t="shared" si="214"/>
        <v>0</v>
      </c>
      <c r="AU89" s="42">
        <v>0</v>
      </c>
      <c r="AV89" s="43">
        <v>0</v>
      </c>
      <c r="AW89" s="43">
        <v>0</v>
      </c>
      <c r="AX89" s="43">
        <v>0</v>
      </c>
      <c r="AY89" s="43">
        <v>0</v>
      </c>
      <c r="AZ89" s="43">
        <v>0</v>
      </c>
      <c r="BA89" s="45">
        <v>0</v>
      </c>
      <c r="BB89" s="42">
        <v>0</v>
      </c>
      <c r="BC89" s="43">
        <v>0</v>
      </c>
      <c r="BD89" s="43">
        <v>0</v>
      </c>
      <c r="BE89" s="43">
        <v>0</v>
      </c>
      <c r="BF89" s="43">
        <v>0</v>
      </c>
      <c r="BG89" s="43">
        <v>0</v>
      </c>
      <c r="BH89" s="45">
        <v>0</v>
      </c>
      <c r="BI89" s="42">
        <v>0</v>
      </c>
      <c r="BJ89" s="43">
        <v>0</v>
      </c>
      <c r="BK89" s="43">
        <v>0</v>
      </c>
      <c r="BL89" s="43">
        <v>0</v>
      </c>
      <c r="BM89" s="43">
        <v>0</v>
      </c>
      <c r="BN89" s="43">
        <v>0</v>
      </c>
      <c r="BO89" s="45">
        <v>0</v>
      </c>
      <c r="BP89" s="42">
        <v>0</v>
      </c>
      <c r="BQ89" s="43">
        <v>0</v>
      </c>
      <c r="BR89" s="43">
        <v>0</v>
      </c>
      <c r="BS89" s="43">
        <v>0</v>
      </c>
      <c r="BT89" s="43">
        <v>0</v>
      </c>
      <c r="BU89" s="43">
        <v>0</v>
      </c>
      <c r="BV89" s="45">
        <v>0</v>
      </c>
      <c r="BW89" s="42">
        <f t="shared" ref="BW87:BW89" si="215">AN89-L89-S89-Z89-AG89</f>
        <v>0</v>
      </c>
      <c r="BX89" s="51">
        <v>0</v>
      </c>
      <c r="BY89" s="42">
        <f t="shared" ref="BY89" si="216">AO89-M89-T89-AA89</f>
        <v>0</v>
      </c>
      <c r="BZ89" s="51">
        <v>0</v>
      </c>
      <c r="CA89" s="85" t="s">
        <v>126</v>
      </c>
    </row>
    <row r="90" spans="1:79" ht="78.75" x14ac:dyDescent="0.2">
      <c r="A90" s="22" t="s">
        <v>117</v>
      </c>
      <c r="B90" s="98" t="s">
        <v>248</v>
      </c>
      <c r="C90" s="73" t="s">
        <v>249</v>
      </c>
      <c r="D90" s="58" t="s">
        <v>126</v>
      </c>
      <c r="E90" s="58" t="s">
        <v>126</v>
      </c>
      <c r="F90" s="58" t="s">
        <v>126</v>
      </c>
      <c r="G90" s="58" t="s">
        <v>126</v>
      </c>
      <c r="H90" s="58" t="s">
        <v>126</v>
      </c>
      <c r="I90" s="58" t="s">
        <v>126</v>
      </c>
      <c r="J90" s="58" t="s">
        <v>126</v>
      </c>
      <c r="K90" s="58" t="s">
        <v>126</v>
      </c>
      <c r="L90" s="58" t="s">
        <v>126</v>
      </c>
      <c r="M90" s="58" t="s">
        <v>126</v>
      </c>
      <c r="N90" s="58" t="s">
        <v>126</v>
      </c>
      <c r="O90" s="58" t="s">
        <v>126</v>
      </c>
      <c r="P90" s="58" t="s">
        <v>126</v>
      </c>
      <c r="Q90" s="58" t="s">
        <v>126</v>
      </c>
      <c r="R90" s="58" t="s">
        <v>126</v>
      </c>
      <c r="S90" s="58" t="s">
        <v>126</v>
      </c>
      <c r="T90" s="58" t="s">
        <v>126</v>
      </c>
      <c r="U90" s="58" t="s">
        <v>126</v>
      </c>
      <c r="V90" s="58" t="s">
        <v>126</v>
      </c>
      <c r="W90" s="58" t="s">
        <v>126</v>
      </c>
      <c r="X90" s="58" t="s">
        <v>126</v>
      </c>
      <c r="Y90" s="58" t="s">
        <v>126</v>
      </c>
      <c r="Z90" s="58" t="s">
        <v>126</v>
      </c>
      <c r="AA90" s="58" t="s">
        <v>126</v>
      </c>
      <c r="AB90" s="58" t="s">
        <v>126</v>
      </c>
      <c r="AC90" s="58" t="s">
        <v>126</v>
      </c>
      <c r="AD90" s="58" t="s">
        <v>126</v>
      </c>
      <c r="AE90" s="58" t="s">
        <v>126</v>
      </c>
      <c r="AF90" s="58" t="s">
        <v>126</v>
      </c>
      <c r="AG90" s="58" t="s">
        <v>126</v>
      </c>
      <c r="AH90" s="58" t="s">
        <v>126</v>
      </c>
      <c r="AI90" s="58" t="s">
        <v>126</v>
      </c>
      <c r="AJ90" s="58" t="s">
        <v>126</v>
      </c>
      <c r="AK90" s="58" t="s">
        <v>126</v>
      </c>
      <c r="AL90" s="58" t="s">
        <v>126</v>
      </c>
      <c r="AM90" s="58" t="s">
        <v>126</v>
      </c>
      <c r="AN90" s="42">
        <f t="shared" si="213"/>
        <v>0</v>
      </c>
      <c r="AO90" s="58">
        <f t="shared" ref="AO90:AT90" si="217">AV90+BC90+BJ90+BQ90</f>
        <v>0.27776099999999998</v>
      </c>
      <c r="AP90" s="42">
        <f t="shared" si="217"/>
        <v>0</v>
      </c>
      <c r="AQ90" s="42">
        <f t="shared" si="217"/>
        <v>0</v>
      </c>
      <c r="AR90" s="42">
        <f t="shared" si="217"/>
        <v>0.126</v>
      </c>
      <c r="AS90" s="42">
        <f t="shared" si="217"/>
        <v>0</v>
      </c>
      <c r="AT90" s="50">
        <f t="shared" si="217"/>
        <v>0</v>
      </c>
      <c r="AU90" s="42">
        <v>0</v>
      </c>
      <c r="AV90" s="43">
        <v>0.27776099999999998</v>
      </c>
      <c r="AW90" s="43">
        <v>0</v>
      </c>
      <c r="AX90" s="43">
        <v>0</v>
      </c>
      <c r="AY90" s="43">
        <v>0.126</v>
      </c>
      <c r="AZ90" s="43">
        <v>0</v>
      </c>
      <c r="BA90" s="45">
        <v>0</v>
      </c>
      <c r="BB90" s="42">
        <v>0</v>
      </c>
      <c r="BC90" s="43">
        <v>0</v>
      </c>
      <c r="BD90" s="43">
        <v>0</v>
      </c>
      <c r="BE90" s="43">
        <v>0</v>
      </c>
      <c r="BF90" s="43">
        <v>0</v>
      </c>
      <c r="BG90" s="43">
        <v>0</v>
      </c>
      <c r="BH90" s="45">
        <v>0</v>
      </c>
      <c r="BI90" s="42">
        <v>0</v>
      </c>
      <c r="BJ90" s="43">
        <v>0</v>
      </c>
      <c r="BK90" s="43">
        <v>0</v>
      </c>
      <c r="BL90" s="43">
        <v>0</v>
      </c>
      <c r="BM90" s="43">
        <v>0</v>
      </c>
      <c r="BN90" s="43">
        <v>0</v>
      </c>
      <c r="BO90" s="43">
        <v>0</v>
      </c>
      <c r="BP90" s="42">
        <v>0</v>
      </c>
      <c r="BQ90" s="43">
        <v>0</v>
      </c>
      <c r="BR90" s="43">
        <v>0</v>
      </c>
      <c r="BS90" s="43">
        <v>0</v>
      </c>
      <c r="BT90" s="43">
        <v>0</v>
      </c>
      <c r="BU90" s="43">
        <v>0</v>
      </c>
      <c r="BV90" s="43">
        <v>0</v>
      </c>
      <c r="BW90" s="42" t="s">
        <v>126</v>
      </c>
      <c r="BX90" s="51" t="s">
        <v>126</v>
      </c>
      <c r="BY90" s="42" t="s">
        <v>126</v>
      </c>
      <c r="BZ90" s="51" t="s">
        <v>126</v>
      </c>
      <c r="CA90" s="88" t="s">
        <v>257</v>
      </c>
    </row>
    <row r="91" spans="1:79" ht="78.75" x14ac:dyDescent="0.2">
      <c r="A91" s="22" t="s">
        <v>117</v>
      </c>
      <c r="B91" s="98" t="s">
        <v>250</v>
      </c>
      <c r="C91" s="73" t="s">
        <v>251</v>
      </c>
      <c r="D91" s="58" t="s">
        <v>126</v>
      </c>
      <c r="E91" s="58" t="s">
        <v>126</v>
      </c>
      <c r="F91" s="58" t="s">
        <v>126</v>
      </c>
      <c r="G91" s="58" t="s">
        <v>126</v>
      </c>
      <c r="H91" s="58" t="s">
        <v>126</v>
      </c>
      <c r="I91" s="58" t="s">
        <v>126</v>
      </c>
      <c r="J91" s="58" t="s">
        <v>126</v>
      </c>
      <c r="K91" s="58" t="s">
        <v>126</v>
      </c>
      <c r="L91" s="58" t="s">
        <v>126</v>
      </c>
      <c r="M91" s="58" t="s">
        <v>126</v>
      </c>
      <c r="N91" s="58" t="s">
        <v>126</v>
      </c>
      <c r="O91" s="58" t="s">
        <v>126</v>
      </c>
      <c r="P91" s="58" t="s">
        <v>126</v>
      </c>
      <c r="Q91" s="58" t="s">
        <v>126</v>
      </c>
      <c r="R91" s="58" t="s">
        <v>126</v>
      </c>
      <c r="S91" s="58" t="s">
        <v>126</v>
      </c>
      <c r="T91" s="58" t="s">
        <v>126</v>
      </c>
      <c r="U91" s="58" t="s">
        <v>126</v>
      </c>
      <c r="V91" s="58" t="s">
        <v>126</v>
      </c>
      <c r="W91" s="58" t="s">
        <v>126</v>
      </c>
      <c r="X91" s="58" t="s">
        <v>126</v>
      </c>
      <c r="Y91" s="58" t="s">
        <v>126</v>
      </c>
      <c r="Z91" s="58" t="s">
        <v>126</v>
      </c>
      <c r="AA91" s="58" t="s">
        <v>126</v>
      </c>
      <c r="AB91" s="58" t="s">
        <v>126</v>
      </c>
      <c r="AC91" s="58" t="s">
        <v>126</v>
      </c>
      <c r="AD91" s="58" t="s">
        <v>126</v>
      </c>
      <c r="AE91" s="58" t="s">
        <v>126</v>
      </c>
      <c r="AF91" s="58" t="s">
        <v>126</v>
      </c>
      <c r="AG91" s="58" t="s">
        <v>126</v>
      </c>
      <c r="AH91" s="58" t="s">
        <v>126</v>
      </c>
      <c r="AI91" s="58" t="s">
        <v>126</v>
      </c>
      <c r="AJ91" s="58" t="s">
        <v>126</v>
      </c>
      <c r="AK91" s="58" t="s">
        <v>126</v>
      </c>
      <c r="AL91" s="58" t="s">
        <v>126</v>
      </c>
      <c r="AM91" s="58" t="s">
        <v>126</v>
      </c>
      <c r="AN91" s="42">
        <f t="shared" si="213"/>
        <v>0</v>
      </c>
      <c r="AO91" s="58">
        <f t="shared" ref="AO91:AR92" si="218">AV91+BC91+BJ91+BQ91</f>
        <v>0.35388900000000001</v>
      </c>
      <c r="AP91" s="42">
        <f t="shared" si="218"/>
        <v>0</v>
      </c>
      <c r="AQ91" s="42">
        <f t="shared" si="218"/>
        <v>0</v>
      </c>
      <c r="AR91" s="42">
        <f t="shared" si="218"/>
        <v>0.126</v>
      </c>
      <c r="AS91" s="42">
        <f t="shared" ref="AS91:AT96" si="219">AZ91+BG91+BN91+BU91</f>
        <v>0</v>
      </c>
      <c r="AT91" s="50">
        <f t="shared" si="219"/>
        <v>0</v>
      </c>
      <c r="AU91" s="42">
        <v>0</v>
      </c>
      <c r="AV91" s="43">
        <v>0.35388900000000001</v>
      </c>
      <c r="AW91" s="43">
        <v>0</v>
      </c>
      <c r="AX91" s="43">
        <v>0</v>
      </c>
      <c r="AY91" s="43">
        <v>0.126</v>
      </c>
      <c r="AZ91" s="43">
        <v>0</v>
      </c>
      <c r="BA91" s="45">
        <v>0</v>
      </c>
      <c r="BB91" s="42">
        <v>0</v>
      </c>
      <c r="BC91" s="43">
        <v>0</v>
      </c>
      <c r="BD91" s="43">
        <v>0</v>
      </c>
      <c r="BE91" s="43">
        <v>0</v>
      </c>
      <c r="BF91" s="48">
        <v>0</v>
      </c>
      <c r="BG91" s="43">
        <v>0</v>
      </c>
      <c r="BH91" s="45">
        <v>0</v>
      </c>
      <c r="BI91" s="42">
        <v>0</v>
      </c>
      <c r="BJ91" s="43">
        <v>0</v>
      </c>
      <c r="BK91" s="43">
        <v>0</v>
      </c>
      <c r="BL91" s="43">
        <v>0</v>
      </c>
      <c r="BM91" s="43">
        <v>0</v>
      </c>
      <c r="BN91" s="43">
        <v>0</v>
      </c>
      <c r="BO91" s="45">
        <v>0</v>
      </c>
      <c r="BP91" s="42">
        <v>0</v>
      </c>
      <c r="BQ91" s="43">
        <v>0</v>
      </c>
      <c r="BR91" s="43">
        <v>0</v>
      </c>
      <c r="BS91" s="43">
        <v>0</v>
      </c>
      <c r="BT91" s="43">
        <v>0</v>
      </c>
      <c r="BU91" s="43">
        <v>0</v>
      </c>
      <c r="BV91" s="45">
        <v>0</v>
      </c>
      <c r="BW91" s="42" t="s">
        <v>126</v>
      </c>
      <c r="BX91" s="51" t="s">
        <v>126</v>
      </c>
      <c r="BY91" s="42" t="s">
        <v>126</v>
      </c>
      <c r="BZ91" s="51" t="s">
        <v>126</v>
      </c>
      <c r="CA91" s="88" t="s">
        <v>257</v>
      </c>
    </row>
    <row r="92" spans="1:79" ht="78.75" x14ac:dyDescent="0.2">
      <c r="A92" s="22" t="s">
        <v>117</v>
      </c>
      <c r="B92" s="98" t="s">
        <v>252</v>
      </c>
      <c r="C92" s="73" t="s">
        <v>253</v>
      </c>
      <c r="D92" s="58" t="s">
        <v>126</v>
      </c>
      <c r="E92" s="58" t="s">
        <v>126</v>
      </c>
      <c r="F92" s="58" t="s">
        <v>126</v>
      </c>
      <c r="G92" s="58" t="s">
        <v>126</v>
      </c>
      <c r="H92" s="58" t="s">
        <v>126</v>
      </c>
      <c r="I92" s="58" t="s">
        <v>126</v>
      </c>
      <c r="J92" s="58" t="s">
        <v>126</v>
      </c>
      <c r="K92" s="58" t="s">
        <v>126</v>
      </c>
      <c r="L92" s="58" t="s">
        <v>126</v>
      </c>
      <c r="M92" s="58" t="s">
        <v>126</v>
      </c>
      <c r="N92" s="58" t="s">
        <v>126</v>
      </c>
      <c r="O92" s="58" t="s">
        <v>126</v>
      </c>
      <c r="P92" s="58" t="s">
        <v>126</v>
      </c>
      <c r="Q92" s="58" t="s">
        <v>126</v>
      </c>
      <c r="R92" s="58" t="s">
        <v>126</v>
      </c>
      <c r="S92" s="58" t="s">
        <v>126</v>
      </c>
      <c r="T92" s="58" t="s">
        <v>126</v>
      </c>
      <c r="U92" s="58" t="s">
        <v>126</v>
      </c>
      <c r="V92" s="58" t="s">
        <v>126</v>
      </c>
      <c r="W92" s="58" t="s">
        <v>126</v>
      </c>
      <c r="X92" s="58" t="s">
        <v>126</v>
      </c>
      <c r="Y92" s="58" t="s">
        <v>126</v>
      </c>
      <c r="Z92" s="58" t="s">
        <v>126</v>
      </c>
      <c r="AA92" s="58" t="s">
        <v>126</v>
      </c>
      <c r="AB92" s="58" t="s">
        <v>126</v>
      </c>
      <c r="AC92" s="58" t="s">
        <v>126</v>
      </c>
      <c r="AD92" s="58" t="s">
        <v>126</v>
      </c>
      <c r="AE92" s="58" t="s">
        <v>126</v>
      </c>
      <c r="AF92" s="58" t="s">
        <v>126</v>
      </c>
      <c r="AG92" s="58" t="s">
        <v>126</v>
      </c>
      <c r="AH92" s="58" t="s">
        <v>126</v>
      </c>
      <c r="AI92" s="58" t="s">
        <v>126</v>
      </c>
      <c r="AJ92" s="58" t="s">
        <v>126</v>
      </c>
      <c r="AK92" s="58" t="s">
        <v>126</v>
      </c>
      <c r="AL92" s="58" t="s">
        <v>126</v>
      </c>
      <c r="AM92" s="58" t="s">
        <v>126</v>
      </c>
      <c r="AN92" s="42">
        <f t="shared" si="213"/>
        <v>0</v>
      </c>
      <c r="AO92" s="58">
        <f t="shared" si="218"/>
        <v>0.362232</v>
      </c>
      <c r="AP92" s="42">
        <f t="shared" si="218"/>
        <v>0</v>
      </c>
      <c r="AQ92" s="42">
        <f t="shared" si="218"/>
        <v>0</v>
      </c>
      <c r="AR92" s="42">
        <f t="shared" si="218"/>
        <v>0.13200000000000001</v>
      </c>
      <c r="AS92" s="42">
        <f t="shared" si="219"/>
        <v>0</v>
      </c>
      <c r="AT92" s="50">
        <f t="shared" si="219"/>
        <v>0</v>
      </c>
      <c r="AU92" s="42">
        <v>0</v>
      </c>
      <c r="AV92" s="43">
        <v>0.362232</v>
      </c>
      <c r="AW92" s="43">
        <v>0</v>
      </c>
      <c r="AX92" s="43">
        <v>0</v>
      </c>
      <c r="AY92" s="43">
        <v>0.13200000000000001</v>
      </c>
      <c r="AZ92" s="43">
        <v>0</v>
      </c>
      <c r="BA92" s="45">
        <v>0</v>
      </c>
      <c r="BB92" s="42">
        <v>0</v>
      </c>
      <c r="BC92" s="43">
        <v>0</v>
      </c>
      <c r="BD92" s="43">
        <v>0</v>
      </c>
      <c r="BE92" s="43">
        <v>0</v>
      </c>
      <c r="BF92" s="48">
        <v>0</v>
      </c>
      <c r="BG92" s="43">
        <v>0</v>
      </c>
      <c r="BH92" s="45">
        <v>0</v>
      </c>
      <c r="BI92" s="42">
        <v>0</v>
      </c>
      <c r="BJ92" s="43">
        <v>0</v>
      </c>
      <c r="BK92" s="43">
        <v>0</v>
      </c>
      <c r="BL92" s="43">
        <v>0</v>
      </c>
      <c r="BM92" s="43">
        <v>0</v>
      </c>
      <c r="BN92" s="43">
        <v>0</v>
      </c>
      <c r="BO92" s="45">
        <v>0</v>
      </c>
      <c r="BP92" s="42">
        <v>0</v>
      </c>
      <c r="BQ92" s="43">
        <v>0</v>
      </c>
      <c r="BR92" s="43">
        <v>0</v>
      </c>
      <c r="BS92" s="43">
        <v>0</v>
      </c>
      <c r="BT92" s="43">
        <v>0</v>
      </c>
      <c r="BU92" s="43">
        <v>0</v>
      </c>
      <c r="BV92" s="45">
        <v>0</v>
      </c>
      <c r="BW92" s="42" t="s">
        <v>126</v>
      </c>
      <c r="BX92" s="51" t="s">
        <v>126</v>
      </c>
      <c r="BY92" s="42" t="s">
        <v>126</v>
      </c>
      <c r="BZ92" s="51" t="s">
        <v>126</v>
      </c>
      <c r="CA92" s="88" t="s">
        <v>257</v>
      </c>
    </row>
    <row r="93" spans="1:79" ht="78.75" x14ac:dyDescent="0.2">
      <c r="A93" s="22" t="s">
        <v>117</v>
      </c>
      <c r="B93" s="98" t="s">
        <v>254</v>
      </c>
      <c r="C93" s="73" t="s">
        <v>255</v>
      </c>
      <c r="D93" s="58" t="s">
        <v>126</v>
      </c>
      <c r="E93" s="58" t="s">
        <v>126</v>
      </c>
      <c r="F93" s="58" t="s">
        <v>126</v>
      </c>
      <c r="G93" s="58" t="s">
        <v>126</v>
      </c>
      <c r="H93" s="58" t="s">
        <v>126</v>
      </c>
      <c r="I93" s="58" t="s">
        <v>126</v>
      </c>
      <c r="J93" s="58" t="s">
        <v>126</v>
      </c>
      <c r="K93" s="58" t="s">
        <v>126</v>
      </c>
      <c r="L93" s="58" t="s">
        <v>126</v>
      </c>
      <c r="M93" s="58" t="s">
        <v>126</v>
      </c>
      <c r="N93" s="58" t="s">
        <v>126</v>
      </c>
      <c r="O93" s="58" t="s">
        <v>126</v>
      </c>
      <c r="P93" s="58" t="s">
        <v>126</v>
      </c>
      <c r="Q93" s="58" t="s">
        <v>126</v>
      </c>
      <c r="R93" s="58" t="s">
        <v>126</v>
      </c>
      <c r="S93" s="58" t="s">
        <v>126</v>
      </c>
      <c r="T93" s="58" t="s">
        <v>126</v>
      </c>
      <c r="U93" s="58" t="s">
        <v>126</v>
      </c>
      <c r="V93" s="58" t="s">
        <v>126</v>
      </c>
      <c r="W93" s="58" t="s">
        <v>126</v>
      </c>
      <c r="X93" s="58" t="s">
        <v>126</v>
      </c>
      <c r="Y93" s="58" t="s">
        <v>126</v>
      </c>
      <c r="Z93" s="58" t="s">
        <v>126</v>
      </c>
      <c r="AA93" s="58" t="s">
        <v>126</v>
      </c>
      <c r="AB93" s="58" t="s">
        <v>126</v>
      </c>
      <c r="AC93" s="58" t="s">
        <v>126</v>
      </c>
      <c r="AD93" s="58" t="s">
        <v>126</v>
      </c>
      <c r="AE93" s="58" t="s">
        <v>126</v>
      </c>
      <c r="AF93" s="58" t="s">
        <v>126</v>
      </c>
      <c r="AG93" s="58" t="s">
        <v>126</v>
      </c>
      <c r="AH93" s="58" t="s">
        <v>126</v>
      </c>
      <c r="AI93" s="58" t="s">
        <v>126</v>
      </c>
      <c r="AJ93" s="58" t="s">
        <v>126</v>
      </c>
      <c r="AK93" s="58" t="s">
        <v>126</v>
      </c>
      <c r="AL93" s="58" t="s">
        <v>126</v>
      </c>
      <c r="AM93" s="58" t="s">
        <v>126</v>
      </c>
      <c r="AN93" s="42">
        <f t="shared" si="213"/>
        <v>0</v>
      </c>
      <c r="AO93" s="58">
        <f t="shared" ref="AO93:AR96" si="220">AV93+BC93+BJ93+BQ93</f>
        <v>0.35412300000000002</v>
      </c>
      <c r="AP93" s="42">
        <f t="shared" si="220"/>
        <v>0</v>
      </c>
      <c r="AQ93" s="42">
        <f t="shared" si="220"/>
        <v>0</v>
      </c>
      <c r="AR93" s="42">
        <f t="shared" si="220"/>
        <v>6.9000000000000006E-2</v>
      </c>
      <c r="AS93" s="42">
        <f t="shared" ref="AS93:AS94" si="221">AZ93+BG93+BN93+BU93</f>
        <v>0</v>
      </c>
      <c r="AT93" s="50">
        <f t="shared" ref="AT93:AT94" si="222">BA93+BH93+BO93+BV93</f>
        <v>0</v>
      </c>
      <c r="AU93" s="42">
        <v>0</v>
      </c>
      <c r="AV93" s="43">
        <v>0.35412300000000002</v>
      </c>
      <c r="AW93" s="43">
        <v>0</v>
      </c>
      <c r="AX93" s="43">
        <v>0</v>
      </c>
      <c r="AY93" s="43">
        <v>6.9000000000000006E-2</v>
      </c>
      <c r="AZ93" s="43">
        <v>0</v>
      </c>
      <c r="BA93" s="45">
        <v>0</v>
      </c>
      <c r="BB93" s="42">
        <v>0</v>
      </c>
      <c r="BC93" s="43">
        <v>0</v>
      </c>
      <c r="BD93" s="43">
        <v>0</v>
      </c>
      <c r="BE93" s="43">
        <v>0</v>
      </c>
      <c r="BF93" s="48">
        <v>0</v>
      </c>
      <c r="BG93" s="43">
        <v>0</v>
      </c>
      <c r="BH93" s="45">
        <v>0</v>
      </c>
      <c r="BI93" s="42">
        <v>0</v>
      </c>
      <c r="BJ93" s="43">
        <v>0</v>
      </c>
      <c r="BK93" s="43">
        <v>0</v>
      </c>
      <c r="BL93" s="43">
        <v>0</v>
      </c>
      <c r="BM93" s="43">
        <v>0</v>
      </c>
      <c r="BN93" s="43">
        <v>0</v>
      </c>
      <c r="BO93" s="45">
        <v>0</v>
      </c>
      <c r="BP93" s="42">
        <v>0</v>
      </c>
      <c r="BQ93" s="43">
        <v>0</v>
      </c>
      <c r="BR93" s="43">
        <v>0</v>
      </c>
      <c r="BS93" s="43">
        <v>0</v>
      </c>
      <c r="BT93" s="43">
        <v>0</v>
      </c>
      <c r="BU93" s="43">
        <v>0</v>
      </c>
      <c r="BV93" s="45">
        <v>0</v>
      </c>
      <c r="BW93" s="42" t="s">
        <v>126</v>
      </c>
      <c r="BX93" s="51" t="s">
        <v>126</v>
      </c>
      <c r="BY93" s="42" t="s">
        <v>126</v>
      </c>
      <c r="BZ93" s="51" t="s">
        <v>126</v>
      </c>
      <c r="CA93" s="88" t="s">
        <v>257</v>
      </c>
    </row>
    <row r="94" spans="1:79" ht="78.75" x14ac:dyDescent="0.2">
      <c r="A94" s="22" t="s">
        <v>117</v>
      </c>
      <c r="B94" s="98" t="s">
        <v>261</v>
      </c>
      <c r="C94" s="75" t="s">
        <v>262</v>
      </c>
      <c r="D94" s="58" t="s">
        <v>126</v>
      </c>
      <c r="E94" s="58" t="s">
        <v>126</v>
      </c>
      <c r="F94" s="58" t="s">
        <v>126</v>
      </c>
      <c r="G94" s="58" t="s">
        <v>126</v>
      </c>
      <c r="H94" s="58" t="s">
        <v>126</v>
      </c>
      <c r="I94" s="58" t="s">
        <v>126</v>
      </c>
      <c r="J94" s="58" t="s">
        <v>126</v>
      </c>
      <c r="K94" s="58" t="s">
        <v>126</v>
      </c>
      <c r="L94" s="58" t="s">
        <v>126</v>
      </c>
      <c r="M94" s="58" t="s">
        <v>126</v>
      </c>
      <c r="N94" s="58" t="s">
        <v>126</v>
      </c>
      <c r="O94" s="58" t="s">
        <v>126</v>
      </c>
      <c r="P94" s="58" t="s">
        <v>126</v>
      </c>
      <c r="Q94" s="58" t="s">
        <v>126</v>
      </c>
      <c r="R94" s="58" t="s">
        <v>126</v>
      </c>
      <c r="S94" s="58" t="s">
        <v>126</v>
      </c>
      <c r="T94" s="58" t="s">
        <v>126</v>
      </c>
      <c r="U94" s="58" t="s">
        <v>126</v>
      </c>
      <c r="V94" s="58" t="s">
        <v>126</v>
      </c>
      <c r="W94" s="58" t="s">
        <v>126</v>
      </c>
      <c r="X94" s="58" t="s">
        <v>126</v>
      </c>
      <c r="Y94" s="58" t="s">
        <v>126</v>
      </c>
      <c r="Z94" s="58" t="s">
        <v>126</v>
      </c>
      <c r="AA94" s="58" t="s">
        <v>126</v>
      </c>
      <c r="AB94" s="58" t="s">
        <v>126</v>
      </c>
      <c r="AC94" s="58" t="s">
        <v>126</v>
      </c>
      <c r="AD94" s="58" t="s">
        <v>126</v>
      </c>
      <c r="AE94" s="58" t="s">
        <v>126</v>
      </c>
      <c r="AF94" s="58" t="s">
        <v>126</v>
      </c>
      <c r="AG94" s="58" t="s">
        <v>126</v>
      </c>
      <c r="AH94" s="58" t="s">
        <v>126</v>
      </c>
      <c r="AI94" s="58" t="s">
        <v>126</v>
      </c>
      <c r="AJ94" s="58" t="s">
        <v>126</v>
      </c>
      <c r="AK94" s="58" t="s">
        <v>126</v>
      </c>
      <c r="AL94" s="58" t="s">
        <v>126</v>
      </c>
      <c r="AM94" s="58" t="s">
        <v>126</v>
      </c>
      <c r="AN94" s="42">
        <f t="shared" ref="AN94" si="223">SUM(AU94,BB94,BI94,BP94)</f>
        <v>0</v>
      </c>
      <c r="AO94" s="58">
        <f t="shared" ref="AO94" si="224">AV94+BC94+BJ94+BQ94</f>
        <v>2.2849719999999998</v>
      </c>
      <c r="AP94" s="42">
        <f t="shared" ref="AP94" si="225">AW94+BD94+BK94+BR94</f>
        <v>0</v>
      </c>
      <c r="AQ94" s="42">
        <f t="shared" ref="AQ94" si="226">AX94+BE94+BL94+BS94</f>
        <v>0</v>
      </c>
      <c r="AR94" s="42">
        <f t="shared" ref="AR94" si="227">AY94+BF94+BM94+BT94</f>
        <v>0.22639999999999999</v>
      </c>
      <c r="AS94" s="42">
        <f t="shared" si="221"/>
        <v>0</v>
      </c>
      <c r="AT94" s="50">
        <f t="shared" si="222"/>
        <v>0</v>
      </c>
      <c r="AU94" s="42">
        <v>0</v>
      </c>
      <c r="AV94" s="43">
        <v>0</v>
      </c>
      <c r="AW94" s="43">
        <v>0</v>
      </c>
      <c r="AX94" s="43">
        <v>0</v>
      </c>
      <c r="AY94" s="43">
        <v>0</v>
      </c>
      <c r="AZ94" s="43">
        <v>0</v>
      </c>
      <c r="BA94" s="45">
        <v>0</v>
      </c>
      <c r="BB94" s="42">
        <v>0</v>
      </c>
      <c r="BC94" s="43">
        <v>2.2849719999999998</v>
      </c>
      <c r="BD94" s="43">
        <v>0</v>
      </c>
      <c r="BE94" s="43">
        <v>0</v>
      </c>
      <c r="BF94" s="48">
        <v>0.22639999999999999</v>
      </c>
      <c r="BG94" s="43">
        <v>0</v>
      </c>
      <c r="BH94" s="45">
        <v>0</v>
      </c>
      <c r="BI94" s="42">
        <v>0</v>
      </c>
      <c r="BJ94" s="43">
        <v>0</v>
      </c>
      <c r="BK94" s="43">
        <v>0</v>
      </c>
      <c r="BL94" s="43">
        <v>0</v>
      </c>
      <c r="BM94" s="43">
        <v>0</v>
      </c>
      <c r="BN94" s="43">
        <v>0</v>
      </c>
      <c r="BO94" s="45">
        <v>0</v>
      </c>
      <c r="BP94" s="42">
        <v>0</v>
      </c>
      <c r="BQ94" s="43">
        <v>0</v>
      </c>
      <c r="BR94" s="43">
        <v>0</v>
      </c>
      <c r="BS94" s="43">
        <v>0</v>
      </c>
      <c r="BT94" s="43">
        <v>0</v>
      </c>
      <c r="BU94" s="43">
        <v>0</v>
      </c>
      <c r="BV94" s="45">
        <v>0</v>
      </c>
      <c r="BW94" s="42" t="s">
        <v>126</v>
      </c>
      <c r="BX94" s="51" t="s">
        <v>126</v>
      </c>
      <c r="BY94" s="42" t="s">
        <v>126</v>
      </c>
      <c r="BZ94" s="51" t="s">
        <v>126</v>
      </c>
      <c r="CA94" s="88" t="s">
        <v>257</v>
      </c>
    </row>
    <row r="95" spans="1:79" ht="78.75" x14ac:dyDescent="0.2">
      <c r="A95" s="22" t="s">
        <v>117</v>
      </c>
      <c r="B95" s="98" t="s">
        <v>303</v>
      </c>
      <c r="C95" s="73" t="s">
        <v>304</v>
      </c>
      <c r="D95" s="58" t="s">
        <v>126</v>
      </c>
      <c r="E95" s="58" t="s">
        <v>126</v>
      </c>
      <c r="F95" s="58" t="s">
        <v>126</v>
      </c>
      <c r="G95" s="58" t="s">
        <v>126</v>
      </c>
      <c r="H95" s="58" t="s">
        <v>126</v>
      </c>
      <c r="I95" s="58" t="s">
        <v>126</v>
      </c>
      <c r="J95" s="58" t="s">
        <v>126</v>
      </c>
      <c r="K95" s="58" t="s">
        <v>126</v>
      </c>
      <c r="L95" s="58" t="s">
        <v>126</v>
      </c>
      <c r="M95" s="58" t="s">
        <v>126</v>
      </c>
      <c r="N95" s="58" t="s">
        <v>126</v>
      </c>
      <c r="O95" s="58" t="s">
        <v>126</v>
      </c>
      <c r="P95" s="58" t="s">
        <v>126</v>
      </c>
      <c r="Q95" s="58" t="s">
        <v>126</v>
      </c>
      <c r="R95" s="58" t="s">
        <v>126</v>
      </c>
      <c r="S95" s="58" t="s">
        <v>126</v>
      </c>
      <c r="T95" s="58" t="s">
        <v>126</v>
      </c>
      <c r="U95" s="58" t="s">
        <v>126</v>
      </c>
      <c r="V95" s="58" t="s">
        <v>126</v>
      </c>
      <c r="W95" s="58" t="s">
        <v>126</v>
      </c>
      <c r="X95" s="58" t="s">
        <v>126</v>
      </c>
      <c r="Y95" s="58" t="s">
        <v>126</v>
      </c>
      <c r="Z95" s="58" t="s">
        <v>126</v>
      </c>
      <c r="AA95" s="58" t="s">
        <v>126</v>
      </c>
      <c r="AB95" s="58" t="s">
        <v>126</v>
      </c>
      <c r="AC95" s="58" t="s">
        <v>126</v>
      </c>
      <c r="AD95" s="58" t="s">
        <v>126</v>
      </c>
      <c r="AE95" s="58" t="s">
        <v>126</v>
      </c>
      <c r="AF95" s="58" t="s">
        <v>126</v>
      </c>
      <c r="AG95" s="58" t="s">
        <v>126</v>
      </c>
      <c r="AH95" s="58" t="s">
        <v>126</v>
      </c>
      <c r="AI95" s="58" t="s">
        <v>126</v>
      </c>
      <c r="AJ95" s="58" t="s">
        <v>126</v>
      </c>
      <c r="AK95" s="58" t="s">
        <v>126</v>
      </c>
      <c r="AL95" s="58" t="s">
        <v>126</v>
      </c>
      <c r="AM95" s="58" t="s">
        <v>126</v>
      </c>
      <c r="AN95" s="42">
        <f t="shared" ref="AN95" si="228">SUM(AU95,BB95,BI95,BP95)</f>
        <v>0</v>
      </c>
      <c r="AO95" s="58">
        <f t="shared" ref="AO95" si="229">AV95+BC95+BJ95+BQ95</f>
        <v>1.2500549999999999</v>
      </c>
      <c r="AP95" s="42">
        <f t="shared" ref="AP95" si="230">AW95+BD95+BK95+BR95</f>
        <v>0</v>
      </c>
      <c r="AQ95" s="42">
        <f t="shared" ref="AQ95" si="231">AX95+BE95+BL95+BS95</f>
        <v>0</v>
      </c>
      <c r="AR95" s="42">
        <f t="shared" ref="AR95" si="232">AY95+BF95+BM95+BT95</f>
        <v>0.2732</v>
      </c>
      <c r="AS95" s="42">
        <f t="shared" ref="AS95" si="233">AZ95+BG95+BN95+BU95</f>
        <v>0</v>
      </c>
      <c r="AT95" s="50">
        <f t="shared" ref="AT95" si="234">BA95+BH95+BO95+BV95</f>
        <v>0</v>
      </c>
      <c r="AU95" s="42">
        <v>0</v>
      </c>
      <c r="AV95" s="43">
        <v>0</v>
      </c>
      <c r="AW95" s="43">
        <v>0</v>
      </c>
      <c r="AX95" s="43">
        <v>0</v>
      </c>
      <c r="AY95" s="43">
        <v>0</v>
      </c>
      <c r="AZ95" s="43">
        <v>0</v>
      </c>
      <c r="BA95" s="45">
        <v>0</v>
      </c>
      <c r="BB95" s="42">
        <v>0</v>
      </c>
      <c r="BC95" s="43">
        <v>0</v>
      </c>
      <c r="BD95" s="43">
        <v>0</v>
      </c>
      <c r="BE95" s="43">
        <v>0</v>
      </c>
      <c r="BF95" s="43">
        <v>0</v>
      </c>
      <c r="BG95" s="43">
        <v>0</v>
      </c>
      <c r="BH95" s="45">
        <v>0</v>
      </c>
      <c r="BI95" s="42">
        <v>0</v>
      </c>
      <c r="BJ95" s="43">
        <v>1.2500549999999999</v>
      </c>
      <c r="BK95" s="43">
        <v>0</v>
      </c>
      <c r="BL95" s="43">
        <v>0</v>
      </c>
      <c r="BM95" s="43">
        <v>0.2732</v>
      </c>
      <c r="BN95" s="43">
        <v>0</v>
      </c>
      <c r="BO95" s="45">
        <v>0</v>
      </c>
      <c r="BP95" s="42">
        <v>0</v>
      </c>
      <c r="BQ95" s="43">
        <v>0</v>
      </c>
      <c r="BR95" s="43">
        <v>0</v>
      </c>
      <c r="BS95" s="43">
        <v>0</v>
      </c>
      <c r="BT95" s="43">
        <v>0</v>
      </c>
      <c r="BU95" s="43">
        <v>0</v>
      </c>
      <c r="BV95" s="45">
        <v>0</v>
      </c>
      <c r="BW95" s="42" t="s">
        <v>126</v>
      </c>
      <c r="BX95" s="51" t="s">
        <v>126</v>
      </c>
      <c r="BY95" s="42" t="s">
        <v>126</v>
      </c>
      <c r="BZ95" s="51" t="s">
        <v>126</v>
      </c>
      <c r="CA95" s="88" t="s">
        <v>257</v>
      </c>
    </row>
    <row r="96" spans="1:79" ht="78.75" x14ac:dyDescent="0.2">
      <c r="A96" s="22" t="s">
        <v>117</v>
      </c>
      <c r="B96" s="98" t="s">
        <v>305</v>
      </c>
      <c r="C96" s="73" t="s">
        <v>306</v>
      </c>
      <c r="D96" s="58" t="s">
        <v>126</v>
      </c>
      <c r="E96" s="58" t="s">
        <v>126</v>
      </c>
      <c r="F96" s="58" t="s">
        <v>126</v>
      </c>
      <c r="G96" s="58" t="s">
        <v>126</v>
      </c>
      <c r="H96" s="58" t="s">
        <v>126</v>
      </c>
      <c r="I96" s="58" t="s">
        <v>126</v>
      </c>
      <c r="J96" s="58" t="s">
        <v>126</v>
      </c>
      <c r="K96" s="58" t="s">
        <v>126</v>
      </c>
      <c r="L96" s="58" t="s">
        <v>126</v>
      </c>
      <c r="M96" s="58" t="s">
        <v>126</v>
      </c>
      <c r="N96" s="58" t="s">
        <v>126</v>
      </c>
      <c r="O96" s="58" t="s">
        <v>126</v>
      </c>
      <c r="P96" s="58" t="s">
        <v>126</v>
      </c>
      <c r="Q96" s="58" t="s">
        <v>126</v>
      </c>
      <c r="R96" s="58" t="s">
        <v>126</v>
      </c>
      <c r="S96" s="58" t="s">
        <v>126</v>
      </c>
      <c r="T96" s="58" t="s">
        <v>126</v>
      </c>
      <c r="U96" s="58" t="s">
        <v>126</v>
      </c>
      <c r="V96" s="58" t="s">
        <v>126</v>
      </c>
      <c r="W96" s="58" t="s">
        <v>126</v>
      </c>
      <c r="X96" s="58" t="s">
        <v>126</v>
      </c>
      <c r="Y96" s="58" t="s">
        <v>126</v>
      </c>
      <c r="Z96" s="58" t="s">
        <v>126</v>
      </c>
      <c r="AA96" s="58" t="s">
        <v>126</v>
      </c>
      <c r="AB96" s="58" t="s">
        <v>126</v>
      </c>
      <c r="AC96" s="58" t="s">
        <v>126</v>
      </c>
      <c r="AD96" s="58" t="s">
        <v>126</v>
      </c>
      <c r="AE96" s="58" t="s">
        <v>126</v>
      </c>
      <c r="AF96" s="58" t="s">
        <v>126</v>
      </c>
      <c r="AG96" s="58" t="s">
        <v>126</v>
      </c>
      <c r="AH96" s="58" t="s">
        <v>126</v>
      </c>
      <c r="AI96" s="58" t="s">
        <v>126</v>
      </c>
      <c r="AJ96" s="58" t="s">
        <v>126</v>
      </c>
      <c r="AK96" s="58" t="s">
        <v>126</v>
      </c>
      <c r="AL96" s="58" t="s">
        <v>126</v>
      </c>
      <c r="AM96" s="58" t="s">
        <v>126</v>
      </c>
      <c r="AN96" s="42">
        <f t="shared" si="213"/>
        <v>0</v>
      </c>
      <c r="AO96" s="58">
        <f t="shared" si="220"/>
        <v>0.61331100000000005</v>
      </c>
      <c r="AP96" s="42">
        <f t="shared" si="220"/>
        <v>0</v>
      </c>
      <c r="AQ96" s="42">
        <f t="shared" si="220"/>
        <v>0</v>
      </c>
      <c r="AR96" s="42">
        <f t="shared" si="220"/>
        <v>0.14510000000000001</v>
      </c>
      <c r="AS96" s="42">
        <f t="shared" si="219"/>
        <v>0</v>
      </c>
      <c r="AT96" s="50">
        <f t="shared" si="219"/>
        <v>0</v>
      </c>
      <c r="AU96" s="42">
        <v>0</v>
      </c>
      <c r="AV96" s="43">
        <v>0</v>
      </c>
      <c r="AW96" s="43">
        <v>0</v>
      </c>
      <c r="AX96" s="43">
        <v>0</v>
      </c>
      <c r="AY96" s="43">
        <v>0</v>
      </c>
      <c r="AZ96" s="43">
        <v>0</v>
      </c>
      <c r="BA96" s="45">
        <v>0</v>
      </c>
      <c r="BB96" s="42">
        <v>0</v>
      </c>
      <c r="BC96" s="43">
        <v>0</v>
      </c>
      <c r="BD96" s="43">
        <v>0</v>
      </c>
      <c r="BE96" s="43">
        <v>0</v>
      </c>
      <c r="BF96" s="43">
        <v>0</v>
      </c>
      <c r="BG96" s="43">
        <v>0</v>
      </c>
      <c r="BH96" s="45">
        <v>0</v>
      </c>
      <c r="BI96" s="42">
        <v>0</v>
      </c>
      <c r="BJ96" s="43">
        <v>0.61331100000000005</v>
      </c>
      <c r="BK96" s="43">
        <v>0</v>
      </c>
      <c r="BL96" s="43">
        <v>0</v>
      </c>
      <c r="BM96" s="43">
        <v>0.14510000000000001</v>
      </c>
      <c r="BN96" s="43">
        <v>0</v>
      </c>
      <c r="BO96" s="45">
        <v>0</v>
      </c>
      <c r="BP96" s="42">
        <v>0</v>
      </c>
      <c r="BQ96" s="43">
        <v>0</v>
      </c>
      <c r="BR96" s="43">
        <v>0</v>
      </c>
      <c r="BS96" s="43">
        <v>0</v>
      </c>
      <c r="BT96" s="43">
        <v>0</v>
      </c>
      <c r="BU96" s="43">
        <v>0</v>
      </c>
      <c r="BV96" s="45">
        <v>0</v>
      </c>
      <c r="BW96" s="42" t="s">
        <v>126</v>
      </c>
      <c r="BX96" s="51" t="s">
        <v>126</v>
      </c>
      <c r="BY96" s="42" t="s">
        <v>126</v>
      </c>
      <c r="BZ96" s="51" t="s">
        <v>126</v>
      </c>
      <c r="CA96" s="88" t="s">
        <v>257</v>
      </c>
    </row>
    <row r="97" spans="1:79" s="5" customFormat="1" ht="21" x14ac:dyDescent="0.15">
      <c r="A97" s="21" t="s">
        <v>118</v>
      </c>
      <c r="B97" s="76" t="s">
        <v>106</v>
      </c>
      <c r="C97" s="27" t="s">
        <v>132</v>
      </c>
      <c r="D97" s="28">
        <f t="shared" ref="D97:AM97" si="235">SUM(D98:D108)</f>
        <v>64.145652999999996</v>
      </c>
      <c r="E97" s="28">
        <f t="shared" si="235"/>
        <v>0</v>
      </c>
      <c r="F97" s="37">
        <f t="shared" si="235"/>
        <v>64.145652999999996</v>
      </c>
      <c r="G97" s="28">
        <f t="shared" si="235"/>
        <v>0</v>
      </c>
      <c r="H97" s="28">
        <f t="shared" si="235"/>
        <v>0</v>
      </c>
      <c r="I97" s="28">
        <f t="shared" si="235"/>
        <v>6.7100000000000009</v>
      </c>
      <c r="J97" s="28">
        <f t="shared" si="235"/>
        <v>0</v>
      </c>
      <c r="K97" s="56">
        <f t="shared" si="235"/>
        <v>0</v>
      </c>
      <c r="L97" s="28">
        <f t="shared" si="235"/>
        <v>0</v>
      </c>
      <c r="M97" s="28">
        <f t="shared" si="235"/>
        <v>0</v>
      </c>
      <c r="N97" s="28">
        <f t="shared" si="235"/>
        <v>0</v>
      </c>
      <c r="O97" s="28">
        <f t="shared" si="235"/>
        <v>0</v>
      </c>
      <c r="P97" s="28">
        <f t="shared" si="235"/>
        <v>0</v>
      </c>
      <c r="Q97" s="28">
        <f t="shared" si="235"/>
        <v>0</v>
      </c>
      <c r="R97" s="56">
        <f t="shared" si="235"/>
        <v>0</v>
      </c>
      <c r="S97" s="28">
        <f t="shared" si="235"/>
        <v>0</v>
      </c>
      <c r="T97" s="28">
        <f t="shared" si="235"/>
        <v>0</v>
      </c>
      <c r="U97" s="28">
        <f t="shared" si="235"/>
        <v>0</v>
      </c>
      <c r="V97" s="28">
        <f t="shared" si="235"/>
        <v>0</v>
      </c>
      <c r="W97" s="28">
        <f t="shared" si="235"/>
        <v>0</v>
      </c>
      <c r="X97" s="28">
        <f t="shared" si="235"/>
        <v>0</v>
      </c>
      <c r="Y97" s="56">
        <f t="shared" si="235"/>
        <v>0</v>
      </c>
      <c r="Z97" s="28">
        <f t="shared" si="235"/>
        <v>0</v>
      </c>
      <c r="AA97" s="28">
        <f t="shared" si="235"/>
        <v>0</v>
      </c>
      <c r="AB97" s="28">
        <f t="shared" si="235"/>
        <v>0</v>
      </c>
      <c r="AC97" s="28">
        <f t="shared" si="235"/>
        <v>0</v>
      </c>
      <c r="AD97" s="28">
        <f t="shared" si="235"/>
        <v>0</v>
      </c>
      <c r="AE97" s="28">
        <f t="shared" si="235"/>
        <v>0</v>
      </c>
      <c r="AF97" s="56">
        <f t="shared" si="235"/>
        <v>0</v>
      </c>
      <c r="AG97" s="28">
        <f t="shared" si="235"/>
        <v>0</v>
      </c>
      <c r="AH97" s="37">
        <f t="shared" si="235"/>
        <v>64.145652999999996</v>
      </c>
      <c r="AI97" s="28">
        <f t="shared" si="235"/>
        <v>0</v>
      </c>
      <c r="AJ97" s="28">
        <f t="shared" si="235"/>
        <v>0</v>
      </c>
      <c r="AK97" s="28">
        <f t="shared" si="235"/>
        <v>6.7100000000000009</v>
      </c>
      <c r="AL97" s="28">
        <f t="shared" si="235"/>
        <v>0</v>
      </c>
      <c r="AM97" s="56">
        <f t="shared" si="235"/>
        <v>0</v>
      </c>
      <c r="AN97" s="28">
        <f t="shared" si="209"/>
        <v>0</v>
      </c>
      <c r="AO97" s="37">
        <f t="shared" ref="AO97:AT108" si="236">AV97+BC97+BJ97+BQ97</f>
        <v>9.6588219999999989</v>
      </c>
      <c r="AP97" s="28">
        <f t="shared" si="236"/>
        <v>0</v>
      </c>
      <c r="AQ97" s="28">
        <f t="shared" si="236"/>
        <v>0</v>
      </c>
      <c r="AR97" s="28">
        <f t="shared" si="236"/>
        <v>0.86</v>
      </c>
      <c r="AS97" s="28">
        <f t="shared" si="236"/>
        <v>0</v>
      </c>
      <c r="AT97" s="36">
        <f t="shared" si="236"/>
        <v>1</v>
      </c>
      <c r="AU97" s="29">
        <f t="shared" ref="AU97:BV97" si="237">SUM(AU98:AU108)</f>
        <v>0</v>
      </c>
      <c r="AV97" s="29">
        <f t="shared" si="237"/>
        <v>0</v>
      </c>
      <c r="AW97" s="29">
        <f t="shared" si="237"/>
        <v>0</v>
      </c>
      <c r="AX97" s="29">
        <f t="shared" si="237"/>
        <v>0</v>
      </c>
      <c r="AY97" s="29">
        <f t="shared" si="237"/>
        <v>0</v>
      </c>
      <c r="AZ97" s="29">
        <f t="shared" si="237"/>
        <v>0</v>
      </c>
      <c r="BA97" s="32">
        <f t="shared" si="237"/>
        <v>0</v>
      </c>
      <c r="BB97" s="29">
        <f t="shared" si="237"/>
        <v>0</v>
      </c>
      <c r="BC97" s="29">
        <f t="shared" si="237"/>
        <v>0</v>
      </c>
      <c r="BD97" s="29">
        <f t="shared" si="237"/>
        <v>0</v>
      </c>
      <c r="BE97" s="29">
        <f t="shared" si="237"/>
        <v>0</v>
      </c>
      <c r="BF97" s="29">
        <f t="shared" si="237"/>
        <v>0</v>
      </c>
      <c r="BG97" s="29">
        <f t="shared" si="237"/>
        <v>0</v>
      </c>
      <c r="BH97" s="29">
        <f t="shared" si="237"/>
        <v>0</v>
      </c>
      <c r="BI97" s="29">
        <f t="shared" si="237"/>
        <v>0</v>
      </c>
      <c r="BJ97" s="29">
        <f t="shared" si="237"/>
        <v>9.6588219999999989</v>
      </c>
      <c r="BK97" s="29">
        <f t="shared" si="237"/>
        <v>0</v>
      </c>
      <c r="BL97" s="29">
        <f t="shared" si="237"/>
        <v>0</v>
      </c>
      <c r="BM97" s="29">
        <f t="shared" si="237"/>
        <v>0.86</v>
      </c>
      <c r="BN97" s="29">
        <f t="shared" si="237"/>
        <v>0</v>
      </c>
      <c r="BO97" s="29">
        <f t="shared" si="237"/>
        <v>1</v>
      </c>
      <c r="BP97" s="29">
        <f t="shared" si="237"/>
        <v>0</v>
      </c>
      <c r="BQ97" s="29">
        <f t="shared" si="237"/>
        <v>0</v>
      </c>
      <c r="BR97" s="29">
        <f t="shared" si="237"/>
        <v>0</v>
      </c>
      <c r="BS97" s="29">
        <f t="shared" si="237"/>
        <v>0</v>
      </c>
      <c r="BT97" s="29">
        <f t="shared" si="237"/>
        <v>0</v>
      </c>
      <c r="BU97" s="29">
        <f t="shared" si="237"/>
        <v>0</v>
      </c>
      <c r="BV97" s="29">
        <f t="shared" si="237"/>
        <v>0</v>
      </c>
      <c r="BW97" s="28">
        <f t="shared" ref="BW97" si="238">AN97-L97-S97-Z97-AG97</f>
        <v>0</v>
      </c>
      <c r="BX97" s="38">
        <v>0</v>
      </c>
      <c r="BY97" s="28">
        <f t="shared" ref="BY97" si="239">AO97-M97-T97-AA97</f>
        <v>9.6588219999999989</v>
      </c>
      <c r="BZ97" s="38">
        <v>100</v>
      </c>
      <c r="CA97" s="86" t="s">
        <v>126</v>
      </c>
    </row>
    <row r="98" spans="1:79" ht="45" x14ac:dyDescent="0.2">
      <c r="A98" s="22" t="s">
        <v>118</v>
      </c>
      <c r="B98" s="98" t="s">
        <v>307</v>
      </c>
      <c r="C98" s="75" t="s">
        <v>308</v>
      </c>
      <c r="D98" s="42">
        <v>8.9849399999999999</v>
      </c>
      <c r="E98" s="58">
        <v>0</v>
      </c>
      <c r="F98" s="43">
        <f t="shared" ref="F98:K107" si="240">M98+T98+AA98+AH98</f>
        <v>8.9849399999999999</v>
      </c>
      <c r="G98" s="43">
        <f t="shared" si="240"/>
        <v>0</v>
      </c>
      <c r="H98" s="61">
        <f t="shared" si="240"/>
        <v>0</v>
      </c>
      <c r="I98" s="43">
        <f t="shared" si="240"/>
        <v>0.379</v>
      </c>
      <c r="J98" s="44">
        <f t="shared" si="240"/>
        <v>0</v>
      </c>
      <c r="K98" s="45">
        <f t="shared" si="240"/>
        <v>0</v>
      </c>
      <c r="L98" s="58">
        <v>0</v>
      </c>
      <c r="M98" s="58">
        <v>0</v>
      </c>
      <c r="N98" s="58">
        <v>0</v>
      </c>
      <c r="O98" s="58">
        <v>0</v>
      </c>
      <c r="P98" s="58">
        <v>0</v>
      </c>
      <c r="Q98" s="58">
        <v>0</v>
      </c>
      <c r="R98" s="50">
        <v>0</v>
      </c>
      <c r="S98" s="58">
        <v>0</v>
      </c>
      <c r="T98" s="58">
        <v>0</v>
      </c>
      <c r="U98" s="58">
        <v>0</v>
      </c>
      <c r="V98" s="58">
        <v>0</v>
      </c>
      <c r="W98" s="58">
        <v>0</v>
      </c>
      <c r="X98" s="58">
        <v>0</v>
      </c>
      <c r="Y98" s="50">
        <v>0</v>
      </c>
      <c r="Z98" s="58">
        <v>0</v>
      </c>
      <c r="AA98" s="58">
        <v>0</v>
      </c>
      <c r="AB98" s="58">
        <v>0</v>
      </c>
      <c r="AC98" s="58">
        <v>0</v>
      </c>
      <c r="AD98" s="58">
        <v>0</v>
      </c>
      <c r="AE98" s="58">
        <v>0</v>
      </c>
      <c r="AF98" s="50">
        <v>0</v>
      </c>
      <c r="AG98" s="58">
        <v>0</v>
      </c>
      <c r="AH98" s="102">
        <v>8.9849399999999999</v>
      </c>
      <c r="AI98" s="58">
        <v>0</v>
      </c>
      <c r="AJ98" s="58">
        <v>0</v>
      </c>
      <c r="AK98" s="58">
        <v>0.379</v>
      </c>
      <c r="AL98" s="58">
        <v>0</v>
      </c>
      <c r="AM98" s="50">
        <v>0</v>
      </c>
      <c r="AN98" s="42">
        <f t="shared" si="209"/>
        <v>0</v>
      </c>
      <c r="AO98" s="58">
        <f t="shared" si="236"/>
        <v>0</v>
      </c>
      <c r="AP98" s="42">
        <f t="shared" si="236"/>
        <v>0</v>
      </c>
      <c r="AQ98" s="42">
        <f t="shared" si="236"/>
        <v>0</v>
      </c>
      <c r="AR98" s="42">
        <f t="shared" si="236"/>
        <v>0</v>
      </c>
      <c r="AS98" s="42">
        <f t="shared" si="236"/>
        <v>0</v>
      </c>
      <c r="AT98" s="50">
        <f t="shared" si="236"/>
        <v>0</v>
      </c>
      <c r="AU98" s="42">
        <v>0</v>
      </c>
      <c r="AV98" s="43">
        <v>0</v>
      </c>
      <c r="AW98" s="43">
        <v>0</v>
      </c>
      <c r="AX98" s="43">
        <v>0</v>
      </c>
      <c r="AY98" s="43">
        <v>0</v>
      </c>
      <c r="AZ98" s="43">
        <v>0</v>
      </c>
      <c r="BA98" s="45">
        <v>0</v>
      </c>
      <c r="BB98" s="42">
        <v>0</v>
      </c>
      <c r="BC98" s="43">
        <v>0</v>
      </c>
      <c r="BD98" s="43">
        <v>0</v>
      </c>
      <c r="BE98" s="43">
        <v>0</v>
      </c>
      <c r="BF98" s="43">
        <v>0</v>
      </c>
      <c r="BG98" s="43">
        <v>0</v>
      </c>
      <c r="BH98" s="43">
        <v>0</v>
      </c>
      <c r="BI98" s="42">
        <v>0</v>
      </c>
      <c r="BJ98" s="43">
        <v>0</v>
      </c>
      <c r="BK98" s="43">
        <v>0</v>
      </c>
      <c r="BL98" s="43">
        <v>0</v>
      </c>
      <c r="BM98" s="43">
        <v>0</v>
      </c>
      <c r="BN98" s="43">
        <v>0</v>
      </c>
      <c r="BO98" s="43">
        <v>0</v>
      </c>
      <c r="BP98" s="42">
        <v>0</v>
      </c>
      <c r="BQ98" s="43">
        <v>0</v>
      </c>
      <c r="BR98" s="43">
        <v>0</v>
      </c>
      <c r="BS98" s="43">
        <v>0</v>
      </c>
      <c r="BT98" s="43">
        <v>0</v>
      </c>
      <c r="BU98" s="43">
        <v>0</v>
      </c>
      <c r="BV98" s="43">
        <v>0</v>
      </c>
      <c r="BW98" s="42">
        <f t="shared" ref="BW97:BW110" si="241">AN98-L98-S98-Z98-AG98</f>
        <v>0</v>
      </c>
      <c r="BX98" s="51">
        <v>0</v>
      </c>
      <c r="BY98" s="42">
        <f t="shared" ref="BY98:BY107" si="242">AO98-M98-T98-AA98</f>
        <v>0</v>
      </c>
      <c r="BZ98" s="51">
        <v>0</v>
      </c>
      <c r="CA98" s="52" t="s">
        <v>126</v>
      </c>
    </row>
    <row r="99" spans="1:79" ht="45" x14ac:dyDescent="0.2">
      <c r="A99" s="22" t="s">
        <v>118</v>
      </c>
      <c r="B99" s="98" t="s">
        <v>309</v>
      </c>
      <c r="C99" s="75" t="s">
        <v>310</v>
      </c>
      <c r="D99" s="42">
        <v>5.9587089999999998</v>
      </c>
      <c r="E99" s="58">
        <v>0</v>
      </c>
      <c r="F99" s="43">
        <f t="shared" si="240"/>
        <v>5.9587089999999998</v>
      </c>
      <c r="G99" s="43">
        <f t="shared" si="240"/>
        <v>0</v>
      </c>
      <c r="H99" s="61">
        <f t="shared" si="240"/>
        <v>0</v>
      </c>
      <c r="I99" s="43">
        <f t="shared" si="240"/>
        <v>0.59599999999999997</v>
      </c>
      <c r="J99" s="44">
        <f t="shared" si="240"/>
        <v>0</v>
      </c>
      <c r="K99" s="45">
        <f t="shared" si="240"/>
        <v>0</v>
      </c>
      <c r="L99" s="58">
        <v>0</v>
      </c>
      <c r="M99" s="58">
        <v>0</v>
      </c>
      <c r="N99" s="58">
        <v>0</v>
      </c>
      <c r="O99" s="58">
        <v>0</v>
      </c>
      <c r="P99" s="58">
        <v>0</v>
      </c>
      <c r="Q99" s="58">
        <v>0</v>
      </c>
      <c r="R99" s="50">
        <v>0</v>
      </c>
      <c r="S99" s="58">
        <v>0</v>
      </c>
      <c r="T99" s="58">
        <v>0</v>
      </c>
      <c r="U99" s="58">
        <v>0</v>
      </c>
      <c r="V99" s="58">
        <v>0</v>
      </c>
      <c r="W99" s="58">
        <v>0</v>
      </c>
      <c r="X99" s="58">
        <v>0</v>
      </c>
      <c r="Y99" s="50">
        <v>0</v>
      </c>
      <c r="Z99" s="58">
        <v>0</v>
      </c>
      <c r="AA99" s="58">
        <v>0</v>
      </c>
      <c r="AB99" s="58">
        <v>0</v>
      </c>
      <c r="AC99" s="58">
        <v>0</v>
      </c>
      <c r="AD99" s="58">
        <v>0</v>
      </c>
      <c r="AE99" s="58">
        <v>0</v>
      </c>
      <c r="AF99" s="50">
        <v>0</v>
      </c>
      <c r="AG99" s="58">
        <v>0</v>
      </c>
      <c r="AH99" s="102">
        <v>5.9587089999999998</v>
      </c>
      <c r="AI99" s="58">
        <v>0</v>
      </c>
      <c r="AJ99" s="58">
        <v>0</v>
      </c>
      <c r="AK99" s="58">
        <v>0.59599999999999997</v>
      </c>
      <c r="AL99" s="58">
        <v>0</v>
      </c>
      <c r="AM99" s="50">
        <v>0</v>
      </c>
      <c r="AN99" s="42">
        <f t="shared" ref="AN99:AN107" si="243">SUM(AU99,BB99,BI99,BP99)</f>
        <v>0</v>
      </c>
      <c r="AO99" s="58">
        <f t="shared" ref="AO99:AO107" si="244">AV99+BC99+BJ99+BQ99</f>
        <v>0</v>
      </c>
      <c r="AP99" s="42">
        <f t="shared" ref="AP99:AP107" si="245">AW99+BD99+BK99+BR99</f>
        <v>0</v>
      </c>
      <c r="AQ99" s="42">
        <f t="shared" ref="AQ99:AQ107" si="246">AX99+BE99+BL99+BS99</f>
        <v>0</v>
      </c>
      <c r="AR99" s="42">
        <f t="shared" ref="AR99:AR107" si="247">AY99+BF99+BM99+BT99</f>
        <v>0</v>
      </c>
      <c r="AS99" s="42">
        <f t="shared" ref="AS99:AS107" si="248">AZ99+BG99+BN99+BU99</f>
        <v>0</v>
      </c>
      <c r="AT99" s="50">
        <f t="shared" ref="AT99:AT107" si="249">BA99+BH99+BO99+BV99</f>
        <v>0</v>
      </c>
      <c r="AU99" s="42">
        <v>0</v>
      </c>
      <c r="AV99" s="43">
        <v>0</v>
      </c>
      <c r="AW99" s="43">
        <v>0</v>
      </c>
      <c r="AX99" s="43">
        <v>0</v>
      </c>
      <c r="AY99" s="43">
        <v>0</v>
      </c>
      <c r="AZ99" s="43">
        <v>0</v>
      </c>
      <c r="BA99" s="45">
        <v>0</v>
      </c>
      <c r="BB99" s="42">
        <v>0</v>
      </c>
      <c r="BC99" s="43">
        <v>0</v>
      </c>
      <c r="BD99" s="43">
        <v>0</v>
      </c>
      <c r="BE99" s="43">
        <v>0</v>
      </c>
      <c r="BF99" s="43">
        <v>0</v>
      </c>
      <c r="BG99" s="43">
        <v>0</v>
      </c>
      <c r="BH99" s="43">
        <v>0</v>
      </c>
      <c r="BI99" s="42">
        <v>0</v>
      </c>
      <c r="BJ99" s="43">
        <v>0</v>
      </c>
      <c r="BK99" s="43">
        <v>0</v>
      </c>
      <c r="BL99" s="43">
        <v>0</v>
      </c>
      <c r="BM99" s="43">
        <v>0</v>
      </c>
      <c r="BN99" s="43">
        <v>0</v>
      </c>
      <c r="BO99" s="43">
        <v>0</v>
      </c>
      <c r="BP99" s="42">
        <v>0</v>
      </c>
      <c r="BQ99" s="92">
        <v>0</v>
      </c>
      <c r="BR99" s="58">
        <v>0</v>
      </c>
      <c r="BS99" s="58">
        <v>0</v>
      </c>
      <c r="BT99" s="58">
        <v>0</v>
      </c>
      <c r="BU99" s="58">
        <v>0</v>
      </c>
      <c r="BV99" s="50">
        <v>0</v>
      </c>
      <c r="BW99" s="42">
        <f t="shared" si="241"/>
        <v>0</v>
      </c>
      <c r="BX99" s="51">
        <v>0</v>
      </c>
      <c r="BY99" s="42">
        <f t="shared" si="242"/>
        <v>0</v>
      </c>
      <c r="BZ99" s="51">
        <v>0</v>
      </c>
      <c r="CA99" s="85" t="s">
        <v>126</v>
      </c>
    </row>
    <row r="100" spans="1:79" ht="45" x14ac:dyDescent="0.2">
      <c r="A100" s="22" t="s">
        <v>118</v>
      </c>
      <c r="B100" s="98" t="s">
        <v>311</v>
      </c>
      <c r="C100" s="75" t="s">
        <v>312</v>
      </c>
      <c r="D100" s="42">
        <v>2.7377359999999999</v>
      </c>
      <c r="E100" s="58">
        <v>0</v>
      </c>
      <c r="F100" s="43">
        <f t="shared" si="240"/>
        <v>2.7377359999999999</v>
      </c>
      <c r="G100" s="43">
        <f t="shared" si="240"/>
        <v>0</v>
      </c>
      <c r="H100" s="61">
        <f t="shared" si="240"/>
        <v>0</v>
      </c>
      <c r="I100" s="43">
        <f t="shared" si="240"/>
        <v>0.40500000000000003</v>
      </c>
      <c r="J100" s="44">
        <f t="shared" si="240"/>
        <v>0</v>
      </c>
      <c r="K100" s="45">
        <f t="shared" si="240"/>
        <v>0</v>
      </c>
      <c r="L100" s="58">
        <v>0</v>
      </c>
      <c r="M100" s="58">
        <v>0</v>
      </c>
      <c r="N100" s="58">
        <v>0</v>
      </c>
      <c r="O100" s="58">
        <v>0</v>
      </c>
      <c r="P100" s="58">
        <v>0</v>
      </c>
      <c r="Q100" s="58">
        <v>0</v>
      </c>
      <c r="R100" s="50">
        <v>0</v>
      </c>
      <c r="S100" s="58">
        <v>0</v>
      </c>
      <c r="T100" s="58">
        <v>0</v>
      </c>
      <c r="U100" s="58">
        <v>0</v>
      </c>
      <c r="V100" s="58">
        <v>0</v>
      </c>
      <c r="W100" s="58">
        <v>0</v>
      </c>
      <c r="X100" s="58">
        <v>0</v>
      </c>
      <c r="Y100" s="50">
        <v>0</v>
      </c>
      <c r="Z100" s="58">
        <v>0</v>
      </c>
      <c r="AA100" s="58">
        <v>0</v>
      </c>
      <c r="AB100" s="58">
        <v>0</v>
      </c>
      <c r="AC100" s="58">
        <v>0</v>
      </c>
      <c r="AD100" s="58">
        <v>0</v>
      </c>
      <c r="AE100" s="58">
        <v>0</v>
      </c>
      <c r="AF100" s="50">
        <v>0</v>
      </c>
      <c r="AG100" s="58">
        <v>0</v>
      </c>
      <c r="AH100" s="102">
        <v>2.7377359999999999</v>
      </c>
      <c r="AI100" s="58">
        <v>0</v>
      </c>
      <c r="AJ100" s="58">
        <v>0</v>
      </c>
      <c r="AK100" s="58">
        <v>0.40500000000000003</v>
      </c>
      <c r="AL100" s="58">
        <v>0</v>
      </c>
      <c r="AM100" s="50">
        <v>0</v>
      </c>
      <c r="AN100" s="42">
        <f t="shared" si="243"/>
        <v>0</v>
      </c>
      <c r="AO100" s="58">
        <f t="shared" si="244"/>
        <v>0</v>
      </c>
      <c r="AP100" s="42">
        <f t="shared" si="245"/>
        <v>0</v>
      </c>
      <c r="AQ100" s="42">
        <f t="shared" si="246"/>
        <v>0</v>
      </c>
      <c r="AR100" s="42">
        <f t="shared" si="247"/>
        <v>0</v>
      </c>
      <c r="AS100" s="42">
        <f t="shared" si="248"/>
        <v>0</v>
      </c>
      <c r="AT100" s="50">
        <f t="shared" si="249"/>
        <v>0</v>
      </c>
      <c r="AU100" s="42">
        <v>0</v>
      </c>
      <c r="AV100" s="43">
        <v>0</v>
      </c>
      <c r="AW100" s="43">
        <v>0</v>
      </c>
      <c r="AX100" s="43">
        <v>0</v>
      </c>
      <c r="AY100" s="43">
        <v>0</v>
      </c>
      <c r="AZ100" s="43">
        <v>0</v>
      </c>
      <c r="BA100" s="45">
        <v>0</v>
      </c>
      <c r="BB100" s="42">
        <v>0</v>
      </c>
      <c r="BC100" s="43">
        <v>0</v>
      </c>
      <c r="BD100" s="43">
        <v>0</v>
      </c>
      <c r="BE100" s="43">
        <v>0</v>
      </c>
      <c r="BF100" s="43">
        <v>0</v>
      </c>
      <c r="BG100" s="43">
        <v>0</v>
      </c>
      <c r="BH100" s="43">
        <v>0</v>
      </c>
      <c r="BI100" s="42">
        <v>0</v>
      </c>
      <c r="BJ100" s="43">
        <v>0</v>
      </c>
      <c r="BK100" s="43">
        <v>0</v>
      </c>
      <c r="BL100" s="43">
        <v>0</v>
      </c>
      <c r="BM100" s="43">
        <v>0</v>
      </c>
      <c r="BN100" s="43">
        <v>0</v>
      </c>
      <c r="BO100" s="43">
        <v>0</v>
      </c>
      <c r="BP100" s="42">
        <v>0</v>
      </c>
      <c r="BQ100" s="92">
        <v>0</v>
      </c>
      <c r="BR100" s="58">
        <v>0</v>
      </c>
      <c r="BS100" s="58">
        <v>0</v>
      </c>
      <c r="BT100" s="58">
        <v>0</v>
      </c>
      <c r="BU100" s="58">
        <v>0</v>
      </c>
      <c r="BV100" s="50">
        <v>0</v>
      </c>
      <c r="BW100" s="42">
        <f t="shared" si="241"/>
        <v>0</v>
      </c>
      <c r="BX100" s="51">
        <v>0</v>
      </c>
      <c r="BY100" s="42">
        <f t="shared" si="242"/>
        <v>0</v>
      </c>
      <c r="BZ100" s="51">
        <v>0</v>
      </c>
      <c r="CA100" s="85" t="s">
        <v>126</v>
      </c>
    </row>
    <row r="101" spans="1:79" ht="45" x14ac:dyDescent="0.2">
      <c r="A101" s="22" t="s">
        <v>118</v>
      </c>
      <c r="B101" s="98" t="s">
        <v>313</v>
      </c>
      <c r="C101" s="75" t="s">
        <v>314</v>
      </c>
      <c r="D101" s="42">
        <v>11.894716000000001</v>
      </c>
      <c r="E101" s="58">
        <v>0</v>
      </c>
      <c r="F101" s="43">
        <f t="shared" si="240"/>
        <v>11.894716000000001</v>
      </c>
      <c r="G101" s="43">
        <f t="shared" si="240"/>
        <v>0</v>
      </c>
      <c r="H101" s="61">
        <f t="shared" si="240"/>
        <v>0</v>
      </c>
      <c r="I101" s="43">
        <f t="shared" si="240"/>
        <v>0.64400000000000002</v>
      </c>
      <c r="J101" s="44">
        <f t="shared" si="240"/>
        <v>0</v>
      </c>
      <c r="K101" s="45">
        <f t="shared" si="240"/>
        <v>0</v>
      </c>
      <c r="L101" s="58">
        <v>0</v>
      </c>
      <c r="M101" s="58">
        <v>0</v>
      </c>
      <c r="N101" s="58">
        <v>0</v>
      </c>
      <c r="O101" s="58">
        <v>0</v>
      </c>
      <c r="P101" s="58">
        <v>0</v>
      </c>
      <c r="Q101" s="58">
        <v>0</v>
      </c>
      <c r="R101" s="50">
        <v>0</v>
      </c>
      <c r="S101" s="58">
        <v>0</v>
      </c>
      <c r="T101" s="58">
        <v>0</v>
      </c>
      <c r="U101" s="58">
        <v>0</v>
      </c>
      <c r="V101" s="58">
        <v>0</v>
      </c>
      <c r="W101" s="58">
        <v>0</v>
      </c>
      <c r="X101" s="58">
        <v>0</v>
      </c>
      <c r="Y101" s="50">
        <v>0</v>
      </c>
      <c r="Z101" s="58">
        <v>0</v>
      </c>
      <c r="AA101" s="58">
        <v>0</v>
      </c>
      <c r="AB101" s="58">
        <v>0</v>
      </c>
      <c r="AC101" s="58">
        <v>0</v>
      </c>
      <c r="AD101" s="58">
        <v>0</v>
      </c>
      <c r="AE101" s="58">
        <v>0</v>
      </c>
      <c r="AF101" s="50">
        <v>0</v>
      </c>
      <c r="AG101" s="58">
        <v>0</v>
      </c>
      <c r="AH101" s="102">
        <v>11.894716000000001</v>
      </c>
      <c r="AI101" s="58">
        <v>0</v>
      </c>
      <c r="AJ101" s="58">
        <v>0</v>
      </c>
      <c r="AK101" s="58">
        <v>0.64400000000000002</v>
      </c>
      <c r="AL101" s="58">
        <v>0</v>
      </c>
      <c r="AM101" s="50">
        <v>0</v>
      </c>
      <c r="AN101" s="42">
        <f t="shared" si="243"/>
        <v>0</v>
      </c>
      <c r="AO101" s="58">
        <f t="shared" si="244"/>
        <v>0</v>
      </c>
      <c r="AP101" s="42">
        <f t="shared" si="245"/>
        <v>0</v>
      </c>
      <c r="AQ101" s="42">
        <f t="shared" si="246"/>
        <v>0</v>
      </c>
      <c r="AR101" s="42">
        <f t="shared" si="247"/>
        <v>0</v>
      </c>
      <c r="AS101" s="42">
        <f t="shared" si="248"/>
        <v>0</v>
      </c>
      <c r="AT101" s="50">
        <f t="shared" si="249"/>
        <v>0</v>
      </c>
      <c r="AU101" s="42">
        <v>0</v>
      </c>
      <c r="AV101" s="43">
        <v>0</v>
      </c>
      <c r="AW101" s="43">
        <v>0</v>
      </c>
      <c r="AX101" s="43">
        <v>0</v>
      </c>
      <c r="AY101" s="43">
        <v>0</v>
      </c>
      <c r="AZ101" s="43">
        <v>0</v>
      </c>
      <c r="BA101" s="45">
        <v>0</v>
      </c>
      <c r="BB101" s="42">
        <v>0</v>
      </c>
      <c r="BC101" s="43">
        <v>0</v>
      </c>
      <c r="BD101" s="43">
        <v>0</v>
      </c>
      <c r="BE101" s="43">
        <v>0</v>
      </c>
      <c r="BF101" s="43">
        <v>0</v>
      </c>
      <c r="BG101" s="43">
        <v>0</v>
      </c>
      <c r="BH101" s="43">
        <v>0</v>
      </c>
      <c r="BI101" s="42">
        <v>0</v>
      </c>
      <c r="BJ101" s="43">
        <v>0</v>
      </c>
      <c r="BK101" s="43">
        <v>0</v>
      </c>
      <c r="BL101" s="43">
        <v>0</v>
      </c>
      <c r="BM101" s="43">
        <v>0</v>
      </c>
      <c r="BN101" s="43">
        <v>0</v>
      </c>
      <c r="BO101" s="43">
        <v>0</v>
      </c>
      <c r="BP101" s="42">
        <v>0</v>
      </c>
      <c r="BQ101" s="92">
        <v>0</v>
      </c>
      <c r="BR101" s="58">
        <v>0</v>
      </c>
      <c r="BS101" s="58">
        <v>0</v>
      </c>
      <c r="BT101" s="58">
        <v>0</v>
      </c>
      <c r="BU101" s="58">
        <v>0</v>
      </c>
      <c r="BV101" s="50">
        <v>0</v>
      </c>
      <c r="BW101" s="42">
        <f t="shared" si="241"/>
        <v>0</v>
      </c>
      <c r="BX101" s="51">
        <v>0</v>
      </c>
      <c r="BY101" s="42">
        <f t="shared" si="242"/>
        <v>0</v>
      </c>
      <c r="BZ101" s="51">
        <v>0</v>
      </c>
      <c r="CA101" s="85" t="s">
        <v>126</v>
      </c>
    </row>
    <row r="102" spans="1:79" ht="33.75" x14ac:dyDescent="0.2">
      <c r="A102" s="22" t="s">
        <v>118</v>
      </c>
      <c r="B102" s="98" t="s">
        <v>315</v>
      </c>
      <c r="C102" s="75" t="s">
        <v>316</v>
      </c>
      <c r="D102" s="42">
        <v>5.814311</v>
      </c>
      <c r="E102" s="58">
        <v>0</v>
      </c>
      <c r="F102" s="43">
        <f t="shared" ref="F102:F103" si="250">M102+T102+AA102+AH102</f>
        <v>5.814311</v>
      </c>
      <c r="G102" s="43">
        <f t="shared" ref="G102:G103" si="251">N102+U102+AB102+AI102</f>
        <v>0</v>
      </c>
      <c r="H102" s="61">
        <f t="shared" ref="H102:H103" si="252">O102+V102+AC102+AJ102</f>
        <v>0</v>
      </c>
      <c r="I102" s="43">
        <f t="shared" ref="I102:I103" si="253">P102+W102+AD102+AK102</f>
        <v>0.56699999999999995</v>
      </c>
      <c r="J102" s="44">
        <f t="shared" ref="J102:J103" si="254">Q102+X102+AE102+AL102</f>
        <v>0</v>
      </c>
      <c r="K102" s="45">
        <f t="shared" ref="K102:K103" si="255">R102+Y102+AF102+AM102</f>
        <v>0</v>
      </c>
      <c r="L102" s="58">
        <v>0</v>
      </c>
      <c r="M102" s="58">
        <v>0</v>
      </c>
      <c r="N102" s="58">
        <v>0</v>
      </c>
      <c r="O102" s="58">
        <v>0</v>
      </c>
      <c r="P102" s="58">
        <v>0</v>
      </c>
      <c r="Q102" s="58">
        <v>0</v>
      </c>
      <c r="R102" s="50">
        <v>0</v>
      </c>
      <c r="S102" s="58">
        <v>0</v>
      </c>
      <c r="T102" s="58">
        <v>0</v>
      </c>
      <c r="U102" s="58">
        <v>0</v>
      </c>
      <c r="V102" s="58">
        <v>0</v>
      </c>
      <c r="W102" s="58">
        <v>0</v>
      </c>
      <c r="X102" s="58">
        <v>0</v>
      </c>
      <c r="Y102" s="50">
        <v>0</v>
      </c>
      <c r="Z102" s="58">
        <v>0</v>
      </c>
      <c r="AA102" s="58">
        <v>0</v>
      </c>
      <c r="AB102" s="58">
        <v>0</v>
      </c>
      <c r="AC102" s="58">
        <v>0</v>
      </c>
      <c r="AD102" s="58">
        <v>0</v>
      </c>
      <c r="AE102" s="58">
        <v>0</v>
      </c>
      <c r="AF102" s="50">
        <v>0</v>
      </c>
      <c r="AG102" s="58">
        <v>0</v>
      </c>
      <c r="AH102" s="102">
        <v>5.814311</v>
      </c>
      <c r="AI102" s="58">
        <v>0</v>
      </c>
      <c r="AJ102" s="58">
        <v>0</v>
      </c>
      <c r="AK102" s="58">
        <v>0.56699999999999995</v>
      </c>
      <c r="AL102" s="58">
        <v>0</v>
      </c>
      <c r="AM102" s="50">
        <v>0</v>
      </c>
      <c r="AN102" s="42">
        <f t="shared" ref="AN102:AN103" si="256">SUM(AU102,BB102,BI102,BP102)</f>
        <v>0</v>
      </c>
      <c r="AO102" s="58">
        <f t="shared" ref="AO102:AO103" si="257">AV102+BC102+BJ102+BQ102</f>
        <v>4.748132</v>
      </c>
      <c r="AP102" s="42">
        <f t="shared" ref="AP102:AP103" si="258">AW102+BD102+BK102+BR102</f>
        <v>0</v>
      </c>
      <c r="AQ102" s="42">
        <f t="shared" ref="AQ102:AQ103" si="259">AX102+BE102+BL102+BS102</f>
        <v>0</v>
      </c>
      <c r="AR102" s="42">
        <f t="shared" ref="AR102:AR103" si="260">AY102+BF102+BM102+BT102</f>
        <v>0.47399999999999998</v>
      </c>
      <c r="AS102" s="42">
        <f t="shared" ref="AS102:AS103" si="261">AZ102+BG102+BN102+BU102</f>
        <v>0</v>
      </c>
      <c r="AT102" s="50">
        <f t="shared" ref="AT102:AT103" si="262">BA102+BH102+BO102+BV102</f>
        <v>0</v>
      </c>
      <c r="AU102" s="42">
        <v>0</v>
      </c>
      <c r="AV102" s="43">
        <v>0</v>
      </c>
      <c r="AW102" s="43">
        <v>0</v>
      </c>
      <c r="AX102" s="43">
        <v>0</v>
      </c>
      <c r="AY102" s="43">
        <v>0</v>
      </c>
      <c r="AZ102" s="43">
        <v>0</v>
      </c>
      <c r="BA102" s="45">
        <v>0</v>
      </c>
      <c r="BB102" s="42">
        <v>0</v>
      </c>
      <c r="BC102" s="43">
        <v>0</v>
      </c>
      <c r="BD102" s="43">
        <v>0</v>
      </c>
      <c r="BE102" s="43">
        <v>0</v>
      </c>
      <c r="BF102" s="43">
        <v>0</v>
      </c>
      <c r="BG102" s="43">
        <v>0</v>
      </c>
      <c r="BH102" s="43">
        <v>0</v>
      </c>
      <c r="BI102" s="42">
        <v>0</v>
      </c>
      <c r="BJ102" s="43">
        <v>4.748132</v>
      </c>
      <c r="BK102" s="43">
        <v>0</v>
      </c>
      <c r="BL102" s="43">
        <v>0</v>
      </c>
      <c r="BM102" s="43">
        <v>0.47399999999999998</v>
      </c>
      <c r="BN102" s="43">
        <v>0</v>
      </c>
      <c r="BO102" s="43">
        <v>0</v>
      </c>
      <c r="BP102" s="42">
        <v>0</v>
      </c>
      <c r="BQ102" s="92">
        <v>0</v>
      </c>
      <c r="BR102" s="58">
        <v>0</v>
      </c>
      <c r="BS102" s="58">
        <v>0</v>
      </c>
      <c r="BT102" s="58">
        <v>0</v>
      </c>
      <c r="BU102" s="58">
        <v>0</v>
      </c>
      <c r="BV102" s="50">
        <v>0</v>
      </c>
      <c r="BW102" s="42">
        <f t="shared" si="241"/>
        <v>0</v>
      </c>
      <c r="BX102" s="51">
        <v>0</v>
      </c>
      <c r="BY102" s="42">
        <f t="shared" si="242"/>
        <v>4.748132</v>
      </c>
      <c r="BZ102" s="51">
        <v>100</v>
      </c>
      <c r="CA102" s="85" t="s">
        <v>344</v>
      </c>
    </row>
    <row r="103" spans="1:79" ht="45" x14ac:dyDescent="0.2">
      <c r="A103" s="22" t="s">
        <v>118</v>
      </c>
      <c r="B103" s="98" t="s">
        <v>317</v>
      </c>
      <c r="C103" s="75" t="s">
        <v>318</v>
      </c>
      <c r="D103" s="42">
        <v>5.1320439999999996</v>
      </c>
      <c r="E103" s="58">
        <v>0</v>
      </c>
      <c r="F103" s="43">
        <f t="shared" si="250"/>
        <v>5.1320439999999996</v>
      </c>
      <c r="G103" s="43">
        <f t="shared" si="251"/>
        <v>0</v>
      </c>
      <c r="H103" s="61">
        <f t="shared" si="252"/>
        <v>0</v>
      </c>
      <c r="I103" s="43">
        <f t="shared" si="253"/>
        <v>0.40400000000000003</v>
      </c>
      <c r="J103" s="44">
        <f t="shared" si="254"/>
        <v>0</v>
      </c>
      <c r="K103" s="45">
        <f t="shared" si="255"/>
        <v>0</v>
      </c>
      <c r="L103" s="58">
        <v>0</v>
      </c>
      <c r="M103" s="58">
        <v>0</v>
      </c>
      <c r="N103" s="58">
        <v>0</v>
      </c>
      <c r="O103" s="58">
        <v>0</v>
      </c>
      <c r="P103" s="58">
        <v>0</v>
      </c>
      <c r="Q103" s="58">
        <v>0</v>
      </c>
      <c r="R103" s="50">
        <v>0</v>
      </c>
      <c r="S103" s="58">
        <v>0</v>
      </c>
      <c r="T103" s="58">
        <v>0</v>
      </c>
      <c r="U103" s="58">
        <v>0</v>
      </c>
      <c r="V103" s="58">
        <v>0</v>
      </c>
      <c r="W103" s="58">
        <v>0</v>
      </c>
      <c r="X103" s="58">
        <v>0</v>
      </c>
      <c r="Y103" s="50">
        <v>0</v>
      </c>
      <c r="Z103" s="58">
        <v>0</v>
      </c>
      <c r="AA103" s="58">
        <v>0</v>
      </c>
      <c r="AB103" s="58">
        <v>0</v>
      </c>
      <c r="AC103" s="58">
        <v>0</v>
      </c>
      <c r="AD103" s="58">
        <v>0</v>
      </c>
      <c r="AE103" s="58">
        <v>0</v>
      </c>
      <c r="AF103" s="50">
        <v>0</v>
      </c>
      <c r="AG103" s="58">
        <v>0</v>
      </c>
      <c r="AH103" s="102">
        <v>5.1320439999999996</v>
      </c>
      <c r="AI103" s="58">
        <v>0</v>
      </c>
      <c r="AJ103" s="58">
        <v>0</v>
      </c>
      <c r="AK103" s="58">
        <v>0.40400000000000003</v>
      </c>
      <c r="AL103" s="58">
        <v>0</v>
      </c>
      <c r="AM103" s="50">
        <v>0</v>
      </c>
      <c r="AN103" s="42">
        <f t="shared" si="256"/>
        <v>0</v>
      </c>
      <c r="AO103" s="58">
        <f t="shared" si="257"/>
        <v>4.8781549999999996</v>
      </c>
      <c r="AP103" s="42">
        <f t="shared" si="258"/>
        <v>0</v>
      </c>
      <c r="AQ103" s="42">
        <f t="shared" si="259"/>
        <v>0</v>
      </c>
      <c r="AR103" s="42">
        <f t="shared" si="260"/>
        <v>0.38600000000000001</v>
      </c>
      <c r="AS103" s="42">
        <f t="shared" si="261"/>
        <v>0</v>
      </c>
      <c r="AT103" s="50">
        <f t="shared" si="262"/>
        <v>0</v>
      </c>
      <c r="AU103" s="42">
        <v>0</v>
      </c>
      <c r="AV103" s="43">
        <v>0</v>
      </c>
      <c r="AW103" s="43">
        <v>0</v>
      </c>
      <c r="AX103" s="43">
        <v>0</v>
      </c>
      <c r="AY103" s="43">
        <v>0</v>
      </c>
      <c r="AZ103" s="43">
        <v>0</v>
      </c>
      <c r="BA103" s="45">
        <v>0</v>
      </c>
      <c r="BB103" s="42">
        <v>0</v>
      </c>
      <c r="BC103" s="43">
        <v>0</v>
      </c>
      <c r="BD103" s="43">
        <v>0</v>
      </c>
      <c r="BE103" s="43">
        <v>0</v>
      </c>
      <c r="BF103" s="43">
        <v>0</v>
      </c>
      <c r="BG103" s="43">
        <v>0</v>
      </c>
      <c r="BH103" s="43">
        <v>0</v>
      </c>
      <c r="BI103" s="42">
        <v>0</v>
      </c>
      <c r="BJ103" s="43">
        <v>4.8781549999999996</v>
      </c>
      <c r="BK103" s="43">
        <v>0</v>
      </c>
      <c r="BL103" s="43">
        <v>0</v>
      </c>
      <c r="BM103" s="43">
        <v>0.38600000000000001</v>
      </c>
      <c r="BN103" s="43">
        <v>0</v>
      </c>
      <c r="BO103" s="43">
        <v>0</v>
      </c>
      <c r="BP103" s="42">
        <v>0</v>
      </c>
      <c r="BQ103" s="92">
        <v>0</v>
      </c>
      <c r="BR103" s="58">
        <v>0</v>
      </c>
      <c r="BS103" s="58">
        <v>0</v>
      </c>
      <c r="BT103" s="58">
        <v>0</v>
      </c>
      <c r="BU103" s="58">
        <v>0</v>
      </c>
      <c r="BV103" s="50">
        <v>0</v>
      </c>
      <c r="BW103" s="42">
        <f t="shared" si="241"/>
        <v>0</v>
      </c>
      <c r="BX103" s="51">
        <v>0</v>
      </c>
      <c r="BY103" s="42">
        <f t="shared" si="242"/>
        <v>4.8781549999999996</v>
      </c>
      <c r="BZ103" s="51">
        <v>100</v>
      </c>
      <c r="CA103" s="85" t="s">
        <v>344</v>
      </c>
    </row>
    <row r="104" spans="1:79" ht="45" x14ac:dyDescent="0.2">
      <c r="A104" s="22" t="s">
        <v>118</v>
      </c>
      <c r="B104" s="98" t="s">
        <v>319</v>
      </c>
      <c r="C104" s="75" t="s">
        <v>320</v>
      </c>
      <c r="D104" s="42">
        <v>5.258032</v>
      </c>
      <c r="E104" s="58">
        <v>0</v>
      </c>
      <c r="F104" s="43">
        <f t="shared" si="240"/>
        <v>5.258032</v>
      </c>
      <c r="G104" s="43">
        <f t="shared" si="240"/>
        <v>0</v>
      </c>
      <c r="H104" s="61">
        <f t="shared" si="240"/>
        <v>0</v>
      </c>
      <c r="I104" s="43">
        <f t="shared" si="240"/>
        <v>0.32100000000000001</v>
      </c>
      <c r="J104" s="44">
        <f t="shared" si="240"/>
        <v>0</v>
      </c>
      <c r="K104" s="45">
        <f t="shared" si="240"/>
        <v>0</v>
      </c>
      <c r="L104" s="58">
        <v>0</v>
      </c>
      <c r="M104" s="58">
        <v>0</v>
      </c>
      <c r="N104" s="58">
        <v>0</v>
      </c>
      <c r="O104" s="58">
        <v>0</v>
      </c>
      <c r="P104" s="58">
        <v>0</v>
      </c>
      <c r="Q104" s="58">
        <v>0</v>
      </c>
      <c r="R104" s="50">
        <v>0</v>
      </c>
      <c r="S104" s="58">
        <v>0</v>
      </c>
      <c r="T104" s="58">
        <v>0</v>
      </c>
      <c r="U104" s="58">
        <v>0</v>
      </c>
      <c r="V104" s="58">
        <v>0</v>
      </c>
      <c r="W104" s="58">
        <v>0</v>
      </c>
      <c r="X104" s="58">
        <v>0</v>
      </c>
      <c r="Y104" s="50">
        <v>0</v>
      </c>
      <c r="Z104" s="58">
        <v>0</v>
      </c>
      <c r="AA104" s="58">
        <v>0</v>
      </c>
      <c r="AB104" s="58">
        <v>0</v>
      </c>
      <c r="AC104" s="58">
        <v>0</v>
      </c>
      <c r="AD104" s="58">
        <v>0</v>
      </c>
      <c r="AE104" s="58">
        <v>0</v>
      </c>
      <c r="AF104" s="50">
        <v>0</v>
      </c>
      <c r="AG104" s="58">
        <v>0</v>
      </c>
      <c r="AH104" s="102">
        <v>5.258032</v>
      </c>
      <c r="AI104" s="58">
        <v>0</v>
      </c>
      <c r="AJ104" s="58">
        <v>0</v>
      </c>
      <c r="AK104" s="58">
        <v>0.32100000000000001</v>
      </c>
      <c r="AL104" s="58">
        <v>0</v>
      </c>
      <c r="AM104" s="50">
        <v>0</v>
      </c>
      <c r="AN104" s="42">
        <f t="shared" si="243"/>
        <v>0</v>
      </c>
      <c r="AO104" s="58">
        <f t="shared" si="244"/>
        <v>0</v>
      </c>
      <c r="AP104" s="42">
        <f t="shared" si="245"/>
        <v>0</v>
      </c>
      <c r="AQ104" s="42">
        <f t="shared" si="246"/>
        <v>0</v>
      </c>
      <c r="AR104" s="42">
        <f t="shared" si="247"/>
        <v>0</v>
      </c>
      <c r="AS104" s="42">
        <f t="shared" si="248"/>
        <v>0</v>
      </c>
      <c r="AT104" s="50">
        <f t="shared" si="249"/>
        <v>0</v>
      </c>
      <c r="AU104" s="42">
        <v>0</v>
      </c>
      <c r="AV104" s="43">
        <v>0</v>
      </c>
      <c r="AW104" s="43">
        <v>0</v>
      </c>
      <c r="AX104" s="43">
        <v>0</v>
      </c>
      <c r="AY104" s="43">
        <v>0</v>
      </c>
      <c r="AZ104" s="43">
        <v>0</v>
      </c>
      <c r="BA104" s="45">
        <v>0</v>
      </c>
      <c r="BB104" s="42">
        <v>0</v>
      </c>
      <c r="BC104" s="43">
        <v>0</v>
      </c>
      <c r="BD104" s="43">
        <v>0</v>
      </c>
      <c r="BE104" s="43">
        <v>0</v>
      </c>
      <c r="BF104" s="43">
        <v>0</v>
      </c>
      <c r="BG104" s="43">
        <v>0</v>
      </c>
      <c r="BH104" s="43">
        <v>0</v>
      </c>
      <c r="BI104" s="42">
        <v>0</v>
      </c>
      <c r="BJ104" s="43">
        <v>0</v>
      </c>
      <c r="BK104" s="43">
        <v>0</v>
      </c>
      <c r="BL104" s="43">
        <v>0</v>
      </c>
      <c r="BM104" s="43">
        <v>0</v>
      </c>
      <c r="BN104" s="43">
        <v>0</v>
      </c>
      <c r="BO104" s="43">
        <v>0</v>
      </c>
      <c r="BP104" s="42">
        <v>0</v>
      </c>
      <c r="BQ104" s="92">
        <v>0</v>
      </c>
      <c r="BR104" s="58">
        <v>0</v>
      </c>
      <c r="BS104" s="58">
        <v>0</v>
      </c>
      <c r="BT104" s="58">
        <v>0</v>
      </c>
      <c r="BU104" s="58">
        <v>0</v>
      </c>
      <c r="BV104" s="50">
        <v>0</v>
      </c>
      <c r="BW104" s="42">
        <f t="shared" si="241"/>
        <v>0</v>
      </c>
      <c r="BX104" s="51">
        <v>0</v>
      </c>
      <c r="BY104" s="42">
        <f t="shared" si="242"/>
        <v>0</v>
      </c>
      <c r="BZ104" s="51">
        <v>0</v>
      </c>
      <c r="CA104" s="85" t="s">
        <v>126</v>
      </c>
    </row>
    <row r="105" spans="1:79" ht="45" x14ac:dyDescent="0.2">
      <c r="A105" s="22" t="s">
        <v>118</v>
      </c>
      <c r="B105" s="98" t="s">
        <v>321</v>
      </c>
      <c r="C105" s="75" t="s">
        <v>322</v>
      </c>
      <c r="D105" s="42">
        <v>5.07118</v>
      </c>
      <c r="E105" s="58">
        <v>0</v>
      </c>
      <c r="F105" s="43">
        <f t="shared" ref="F105" si="263">M105+T105+AA105+AH105</f>
        <v>5.07118</v>
      </c>
      <c r="G105" s="43">
        <f t="shared" ref="G105" si="264">N105+U105+AB105+AI105</f>
        <v>0</v>
      </c>
      <c r="H105" s="61">
        <f t="shared" ref="H105" si="265">O105+V105+AC105+AJ105</f>
        <v>0</v>
      </c>
      <c r="I105" s="43">
        <f t="shared" ref="I105" si="266">P105+W105+AD105+AK105</f>
        <v>0.86</v>
      </c>
      <c r="J105" s="44">
        <f t="shared" ref="J105" si="267">Q105+X105+AE105+AL105</f>
        <v>0</v>
      </c>
      <c r="K105" s="45">
        <f t="shared" ref="K105" si="268">R105+Y105+AF105+AM105</f>
        <v>0</v>
      </c>
      <c r="L105" s="58">
        <v>0</v>
      </c>
      <c r="M105" s="58">
        <v>0</v>
      </c>
      <c r="N105" s="58">
        <v>0</v>
      </c>
      <c r="O105" s="58">
        <v>0</v>
      </c>
      <c r="P105" s="58">
        <v>0</v>
      </c>
      <c r="Q105" s="58">
        <v>0</v>
      </c>
      <c r="R105" s="50">
        <v>0</v>
      </c>
      <c r="S105" s="58">
        <v>0</v>
      </c>
      <c r="T105" s="58">
        <v>0</v>
      </c>
      <c r="U105" s="58">
        <v>0</v>
      </c>
      <c r="V105" s="58">
        <v>0</v>
      </c>
      <c r="W105" s="58">
        <v>0</v>
      </c>
      <c r="X105" s="58">
        <v>0</v>
      </c>
      <c r="Y105" s="50">
        <v>0</v>
      </c>
      <c r="Z105" s="58">
        <v>0</v>
      </c>
      <c r="AA105" s="58">
        <v>0</v>
      </c>
      <c r="AB105" s="58">
        <v>0</v>
      </c>
      <c r="AC105" s="58">
        <v>0</v>
      </c>
      <c r="AD105" s="58">
        <v>0</v>
      </c>
      <c r="AE105" s="58">
        <v>0</v>
      </c>
      <c r="AF105" s="50">
        <v>0</v>
      </c>
      <c r="AG105" s="58">
        <v>0</v>
      </c>
      <c r="AH105" s="102">
        <v>5.07118</v>
      </c>
      <c r="AI105" s="58">
        <v>0</v>
      </c>
      <c r="AJ105" s="58">
        <v>0</v>
      </c>
      <c r="AK105" s="58">
        <v>0.86</v>
      </c>
      <c r="AL105" s="58">
        <v>0</v>
      </c>
      <c r="AM105" s="50">
        <v>0</v>
      </c>
      <c r="AN105" s="42">
        <f t="shared" ref="AN105" si="269">SUM(AU105,BB105,BI105,BP105)</f>
        <v>0</v>
      </c>
      <c r="AO105" s="58">
        <f t="shared" ref="AO105" si="270">AV105+BC105+BJ105+BQ105</f>
        <v>0</v>
      </c>
      <c r="AP105" s="42">
        <f t="shared" ref="AP105" si="271">AW105+BD105+BK105+BR105</f>
        <v>0</v>
      </c>
      <c r="AQ105" s="42">
        <f t="shared" ref="AQ105" si="272">AX105+BE105+BL105+BS105</f>
        <v>0</v>
      </c>
      <c r="AR105" s="42">
        <f t="shared" ref="AR105" si="273">AY105+BF105+BM105+BT105</f>
        <v>0</v>
      </c>
      <c r="AS105" s="42">
        <f t="shared" ref="AS105" si="274">AZ105+BG105+BN105+BU105</f>
        <v>0</v>
      </c>
      <c r="AT105" s="50">
        <f t="shared" ref="AT105" si="275">BA105+BH105+BO105+BV105</f>
        <v>0</v>
      </c>
      <c r="AU105" s="42">
        <v>0</v>
      </c>
      <c r="AV105" s="43">
        <v>0</v>
      </c>
      <c r="AW105" s="43">
        <v>0</v>
      </c>
      <c r="AX105" s="43">
        <v>0</v>
      </c>
      <c r="AY105" s="43">
        <v>0</v>
      </c>
      <c r="AZ105" s="43">
        <v>0</v>
      </c>
      <c r="BA105" s="45">
        <v>0</v>
      </c>
      <c r="BB105" s="42">
        <v>0</v>
      </c>
      <c r="BC105" s="43">
        <v>0</v>
      </c>
      <c r="BD105" s="43">
        <v>0</v>
      </c>
      <c r="BE105" s="43">
        <v>0</v>
      </c>
      <c r="BF105" s="43">
        <v>0</v>
      </c>
      <c r="BG105" s="43">
        <v>0</v>
      </c>
      <c r="BH105" s="43">
        <v>0</v>
      </c>
      <c r="BI105" s="42">
        <v>0</v>
      </c>
      <c r="BJ105" s="43">
        <v>0</v>
      </c>
      <c r="BK105" s="43">
        <v>0</v>
      </c>
      <c r="BL105" s="43">
        <v>0</v>
      </c>
      <c r="BM105" s="43">
        <v>0</v>
      </c>
      <c r="BN105" s="43">
        <v>0</v>
      </c>
      <c r="BO105" s="43">
        <v>0</v>
      </c>
      <c r="BP105" s="42">
        <v>0</v>
      </c>
      <c r="BQ105" s="92">
        <v>0</v>
      </c>
      <c r="BR105" s="58">
        <v>0</v>
      </c>
      <c r="BS105" s="58">
        <v>0</v>
      </c>
      <c r="BT105" s="58">
        <v>0</v>
      </c>
      <c r="BU105" s="58">
        <v>0</v>
      </c>
      <c r="BV105" s="50">
        <v>0</v>
      </c>
      <c r="BW105" s="42">
        <f t="shared" si="241"/>
        <v>0</v>
      </c>
      <c r="BX105" s="51">
        <v>0</v>
      </c>
      <c r="BY105" s="42">
        <f t="shared" si="242"/>
        <v>0</v>
      </c>
      <c r="BZ105" s="51">
        <v>0</v>
      </c>
      <c r="CA105" s="85" t="s">
        <v>126</v>
      </c>
    </row>
    <row r="106" spans="1:79" ht="45" x14ac:dyDescent="0.2">
      <c r="A106" s="22" t="s">
        <v>118</v>
      </c>
      <c r="B106" s="98" t="s">
        <v>323</v>
      </c>
      <c r="C106" s="75" t="s">
        <v>324</v>
      </c>
      <c r="D106" s="42">
        <v>7.3476429999999997</v>
      </c>
      <c r="E106" s="58">
        <v>0</v>
      </c>
      <c r="F106" s="43">
        <f t="shared" ref="F106" si="276">M106+T106+AA106+AH106</f>
        <v>7.3476429999999997</v>
      </c>
      <c r="G106" s="43">
        <f t="shared" ref="G106" si="277">N106+U106+AB106+AI106</f>
        <v>0</v>
      </c>
      <c r="H106" s="61">
        <f t="shared" ref="H106" si="278">O106+V106+AC106+AJ106</f>
        <v>0</v>
      </c>
      <c r="I106" s="43">
        <f t="shared" ref="I106" si="279">P106+W106+AD106+AK106</f>
        <v>1.373</v>
      </c>
      <c r="J106" s="44">
        <f t="shared" ref="J106" si="280">Q106+X106+AE106+AL106</f>
        <v>0</v>
      </c>
      <c r="K106" s="45">
        <f t="shared" ref="K106" si="281">R106+Y106+AF106+AM106</f>
        <v>0</v>
      </c>
      <c r="L106" s="58">
        <v>0</v>
      </c>
      <c r="M106" s="58">
        <v>0</v>
      </c>
      <c r="N106" s="58">
        <v>0</v>
      </c>
      <c r="O106" s="58">
        <v>0</v>
      </c>
      <c r="P106" s="58">
        <v>0</v>
      </c>
      <c r="Q106" s="58">
        <v>0</v>
      </c>
      <c r="R106" s="50">
        <v>0</v>
      </c>
      <c r="S106" s="58">
        <v>0</v>
      </c>
      <c r="T106" s="58">
        <v>0</v>
      </c>
      <c r="U106" s="58">
        <v>0</v>
      </c>
      <c r="V106" s="58">
        <v>0</v>
      </c>
      <c r="W106" s="58">
        <v>0</v>
      </c>
      <c r="X106" s="58">
        <v>0</v>
      </c>
      <c r="Y106" s="50">
        <v>0</v>
      </c>
      <c r="Z106" s="58">
        <v>0</v>
      </c>
      <c r="AA106" s="58">
        <v>0</v>
      </c>
      <c r="AB106" s="58">
        <v>0</v>
      </c>
      <c r="AC106" s="58">
        <v>0</v>
      </c>
      <c r="AD106" s="58">
        <v>0</v>
      </c>
      <c r="AE106" s="58">
        <v>0</v>
      </c>
      <c r="AF106" s="50">
        <v>0</v>
      </c>
      <c r="AG106" s="58">
        <v>0</v>
      </c>
      <c r="AH106" s="102">
        <v>7.3476429999999997</v>
      </c>
      <c r="AI106" s="58">
        <v>0</v>
      </c>
      <c r="AJ106" s="58">
        <v>0</v>
      </c>
      <c r="AK106" s="58">
        <v>1.373</v>
      </c>
      <c r="AL106" s="58">
        <v>0</v>
      </c>
      <c r="AM106" s="50">
        <v>0</v>
      </c>
      <c r="AN106" s="42">
        <f t="shared" ref="AN106" si="282">SUM(AU106,BB106,BI106,BP106)</f>
        <v>0</v>
      </c>
      <c r="AO106" s="58">
        <f t="shared" ref="AO106" si="283">AV106+BC106+BJ106+BQ106</f>
        <v>0</v>
      </c>
      <c r="AP106" s="42">
        <f t="shared" ref="AP106" si="284">AW106+BD106+BK106+BR106</f>
        <v>0</v>
      </c>
      <c r="AQ106" s="42">
        <f t="shared" ref="AQ106" si="285">AX106+BE106+BL106+BS106</f>
        <v>0</v>
      </c>
      <c r="AR106" s="42">
        <f t="shared" ref="AR106" si="286">AY106+BF106+BM106+BT106</f>
        <v>0</v>
      </c>
      <c r="AS106" s="42">
        <f t="shared" ref="AS106" si="287">AZ106+BG106+BN106+BU106</f>
        <v>0</v>
      </c>
      <c r="AT106" s="50">
        <f t="shared" ref="AT106" si="288">BA106+BH106+BO106+BV106</f>
        <v>0</v>
      </c>
      <c r="AU106" s="42">
        <v>0</v>
      </c>
      <c r="AV106" s="43">
        <v>0</v>
      </c>
      <c r="AW106" s="43">
        <v>0</v>
      </c>
      <c r="AX106" s="43">
        <v>0</v>
      </c>
      <c r="AY106" s="43">
        <v>0</v>
      </c>
      <c r="AZ106" s="43">
        <v>0</v>
      </c>
      <c r="BA106" s="45">
        <v>0</v>
      </c>
      <c r="BB106" s="42">
        <v>0</v>
      </c>
      <c r="BC106" s="43">
        <v>0</v>
      </c>
      <c r="BD106" s="43">
        <v>0</v>
      </c>
      <c r="BE106" s="43">
        <v>0</v>
      </c>
      <c r="BF106" s="43">
        <v>0</v>
      </c>
      <c r="BG106" s="43">
        <v>0</v>
      </c>
      <c r="BH106" s="43">
        <v>0</v>
      </c>
      <c r="BI106" s="42">
        <v>0</v>
      </c>
      <c r="BJ106" s="43">
        <v>0</v>
      </c>
      <c r="BK106" s="43">
        <v>0</v>
      </c>
      <c r="BL106" s="43">
        <v>0</v>
      </c>
      <c r="BM106" s="43">
        <v>0</v>
      </c>
      <c r="BN106" s="43">
        <v>0</v>
      </c>
      <c r="BO106" s="43">
        <v>0</v>
      </c>
      <c r="BP106" s="42">
        <v>0</v>
      </c>
      <c r="BQ106" s="92">
        <v>0</v>
      </c>
      <c r="BR106" s="58">
        <v>0</v>
      </c>
      <c r="BS106" s="58">
        <v>0</v>
      </c>
      <c r="BT106" s="58">
        <v>0</v>
      </c>
      <c r="BU106" s="58">
        <v>0</v>
      </c>
      <c r="BV106" s="50">
        <v>0</v>
      </c>
      <c r="BW106" s="42">
        <f t="shared" si="241"/>
        <v>0</v>
      </c>
      <c r="BX106" s="51">
        <v>0</v>
      </c>
      <c r="BY106" s="42">
        <f t="shared" si="242"/>
        <v>0</v>
      </c>
      <c r="BZ106" s="51">
        <v>0</v>
      </c>
      <c r="CA106" s="85" t="s">
        <v>126</v>
      </c>
    </row>
    <row r="107" spans="1:79" ht="45" x14ac:dyDescent="0.2">
      <c r="A107" s="22" t="s">
        <v>118</v>
      </c>
      <c r="B107" s="98" t="s">
        <v>325</v>
      </c>
      <c r="C107" s="75" t="s">
        <v>326</v>
      </c>
      <c r="D107" s="42">
        <v>5.9463419999999996</v>
      </c>
      <c r="E107" s="58">
        <v>0</v>
      </c>
      <c r="F107" s="43">
        <f t="shared" si="240"/>
        <v>5.9463419999999996</v>
      </c>
      <c r="G107" s="43">
        <f t="shared" si="240"/>
        <v>0</v>
      </c>
      <c r="H107" s="61">
        <f t="shared" si="240"/>
        <v>0</v>
      </c>
      <c r="I107" s="43">
        <f t="shared" si="240"/>
        <v>1.161</v>
      </c>
      <c r="J107" s="44">
        <f t="shared" si="240"/>
        <v>0</v>
      </c>
      <c r="K107" s="45">
        <f t="shared" si="240"/>
        <v>0</v>
      </c>
      <c r="L107" s="58">
        <v>0</v>
      </c>
      <c r="M107" s="58">
        <v>0</v>
      </c>
      <c r="N107" s="58">
        <v>0</v>
      </c>
      <c r="O107" s="58">
        <v>0</v>
      </c>
      <c r="P107" s="58">
        <v>0</v>
      </c>
      <c r="Q107" s="58">
        <v>0</v>
      </c>
      <c r="R107" s="50">
        <v>0</v>
      </c>
      <c r="S107" s="58">
        <v>0</v>
      </c>
      <c r="T107" s="58">
        <v>0</v>
      </c>
      <c r="U107" s="58">
        <v>0</v>
      </c>
      <c r="V107" s="58">
        <v>0</v>
      </c>
      <c r="W107" s="58">
        <v>0</v>
      </c>
      <c r="X107" s="58">
        <v>0</v>
      </c>
      <c r="Y107" s="50">
        <v>0</v>
      </c>
      <c r="Z107" s="58">
        <v>0</v>
      </c>
      <c r="AA107" s="58">
        <v>0</v>
      </c>
      <c r="AB107" s="58">
        <v>0</v>
      </c>
      <c r="AC107" s="58">
        <v>0</v>
      </c>
      <c r="AD107" s="58">
        <v>0</v>
      </c>
      <c r="AE107" s="58">
        <v>0</v>
      </c>
      <c r="AF107" s="50">
        <v>0</v>
      </c>
      <c r="AG107" s="58">
        <v>0</v>
      </c>
      <c r="AH107" s="102">
        <v>5.9463419999999996</v>
      </c>
      <c r="AI107" s="58">
        <v>0</v>
      </c>
      <c r="AJ107" s="58">
        <v>0</v>
      </c>
      <c r="AK107" s="58">
        <v>1.161</v>
      </c>
      <c r="AL107" s="58">
        <v>0</v>
      </c>
      <c r="AM107" s="50">
        <v>0</v>
      </c>
      <c r="AN107" s="42">
        <f t="shared" si="243"/>
        <v>0</v>
      </c>
      <c r="AO107" s="58">
        <f t="shared" si="244"/>
        <v>0</v>
      </c>
      <c r="AP107" s="42">
        <f t="shared" si="245"/>
        <v>0</v>
      </c>
      <c r="AQ107" s="42">
        <f t="shared" si="246"/>
        <v>0</v>
      </c>
      <c r="AR107" s="42">
        <f t="shared" si="247"/>
        <v>0</v>
      </c>
      <c r="AS107" s="42">
        <f t="shared" si="248"/>
        <v>0</v>
      </c>
      <c r="AT107" s="50">
        <f t="shared" si="249"/>
        <v>0</v>
      </c>
      <c r="AU107" s="42">
        <v>0</v>
      </c>
      <c r="AV107" s="43">
        <v>0</v>
      </c>
      <c r="AW107" s="43">
        <v>0</v>
      </c>
      <c r="AX107" s="43">
        <v>0</v>
      </c>
      <c r="AY107" s="43">
        <v>0</v>
      </c>
      <c r="AZ107" s="43">
        <v>0</v>
      </c>
      <c r="BA107" s="45">
        <v>0</v>
      </c>
      <c r="BB107" s="42">
        <v>0</v>
      </c>
      <c r="BC107" s="43">
        <v>0</v>
      </c>
      <c r="BD107" s="43">
        <v>0</v>
      </c>
      <c r="BE107" s="43">
        <v>0</v>
      </c>
      <c r="BF107" s="43">
        <v>0</v>
      </c>
      <c r="BG107" s="43">
        <v>0</v>
      </c>
      <c r="BH107" s="43">
        <v>0</v>
      </c>
      <c r="BI107" s="42">
        <v>0</v>
      </c>
      <c r="BJ107" s="43">
        <v>0</v>
      </c>
      <c r="BK107" s="43">
        <v>0</v>
      </c>
      <c r="BL107" s="43">
        <v>0</v>
      </c>
      <c r="BM107" s="43">
        <v>0</v>
      </c>
      <c r="BN107" s="43">
        <v>0</v>
      </c>
      <c r="BO107" s="43">
        <v>0</v>
      </c>
      <c r="BP107" s="42">
        <v>0</v>
      </c>
      <c r="BQ107" s="92">
        <v>0</v>
      </c>
      <c r="BR107" s="58">
        <v>0</v>
      </c>
      <c r="BS107" s="58">
        <v>0</v>
      </c>
      <c r="BT107" s="58">
        <v>0</v>
      </c>
      <c r="BU107" s="58">
        <v>0</v>
      </c>
      <c r="BV107" s="50">
        <v>0</v>
      </c>
      <c r="BW107" s="42">
        <f t="shared" si="241"/>
        <v>0</v>
      </c>
      <c r="BX107" s="51">
        <v>0</v>
      </c>
      <c r="BY107" s="42">
        <f t="shared" si="242"/>
        <v>0</v>
      </c>
      <c r="BZ107" s="51">
        <v>0</v>
      </c>
      <c r="CA107" s="85" t="s">
        <v>126</v>
      </c>
    </row>
    <row r="108" spans="1:79" ht="67.5" x14ac:dyDescent="0.2">
      <c r="A108" s="22" t="s">
        <v>118</v>
      </c>
      <c r="B108" s="98" t="s">
        <v>327</v>
      </c>
      <c r="C108" s="73" t="s">
        <v>328</v>
      </c>
      <c r="D108" s="58" t="s">
        <v>126</v>
      </c>
      <c r="E108" s="58" t="s">
        <v>126</v>
      </c>
      <c r="F108" s="58" t="s">
        <v>126</v>
      </c>
      <c r="G108" s="58" t="s">
        <v>126</v>
      </c>
      <c r="H108" s="58" t="s">
        <v>126</v>
      </c>
      <c r="I108" s="58" t="s">
        <v>126</v>
      </c>
      <c r="J108" s="58" t="s">
        <v>126</v>
      </c>
      <c r="K108" s="58" t="s">
        <v>126</v>
      </c>
      <c r="L108" s="58" t="s">
        <v>126</v>
      </c>
      <c r="M108" s="58" t="s">
        <v>126</v>
      </c>
      <c r="N108" s="58" t="s">
        <v>126</v>
      </c>
      <c r="O108" s="58" t="s">
        <v>126</v>
      </c>
      <c r="P108" s="58" t="s">
        <v>126</v>
      </c>
      <c r="Q108" s="58" t="s">
        <v>126</v>
      </c>
      <c r="R108" s="58" t="s">
        <v>126</v>
      </c>
      <c r="S108" s="58" t="s">
        <v>126</v>
      </c>
      <c r="T108" s="58" t="s">
        <v>126</v>
      </c>
      <c r="U108" s="58" t="s">
        <v>126</v>
      </c>
      <c r="V108" s="58" t="s">
        <v>126</v>
      </c>
      <c r="W108" s="58" t="s">
        <v>126</v>
      </c>
      <c r="X108" s="58" t="s">
        <v>126</v>
      </c>
      <c r="Y108" s="58" t="s">
        <v>126</v>
      </c>
      <c r="Z108" s="58" t="s">
        <v>126</v>
      </c>
      <c r="AA108" s="58" t="s">
        <v>126</v>
      </c>
      <c r="AB108" s="58" t="s">
        <v>126</v>
      </c>
      <c r="AC108" s="58" t="s">
        <v>126</v>
      </c>
      <c r="AD108" s="58" t="s">
        <v>126</v>
      </c>
      <c r="AE108" s="58" t="s">
        <v>126</v>
      </c>
      <c r="AF108" s="58" t="s">
        <v>126</v>
      </c>
      <c r="AG108" s="58" t="s">
        <v>126</v>
      </c>
      <c r="AH108" s="58" t="s">
        <v>126</v>
      </c>
      <c r="AI108" s="58" t="s">
        <v>126</v>
      </c>
      <c r="AJ108" s="58" t="s">
        <v>126</v>
      </c>
      <c r="AK108" s="58" t="s">
        <v>126</v>
      </c>
      <c r="AL108" s="58" t="s">
        <v>126</v>
      </c>
      <c r="AM108" s="58" t="s">
        <v>126</v>
      </c>
      <c r="AN108" s="42">
        <f t="shared" si="209"/>
        <v>0</v>
      </c>
      <c r="AO108" s="58">
        <f t="shared" si="236"/>
        <v>3.2535000000000001E-2</v>
      </c>
      <c r="AP108" s="42">
        <f t="shared" si="236"/>
        <v>0</v>
      </c>
      <c r="AQ108" s="42">
        <f t="shared" si="236"/>
        <v>0</v>
      </c>
      <c r="AR108" s="42">
        <f t="shared" si="236"/>
        <v>0</v>
      </c>
      <c r="AS108" s="42">
        <f t="shared" si="236"/>
        <v>0</v>
      </c>
      <c r="AT108" s="50">
        <f t="shared" si="236"/>
        <v>1</v>
      </c>
      <c r="AU108" s="42">
        <v>0</v>
      </c>
      <c r="AV108" s="43">
        <v>0</v>
      </c>
      <c r="AW108" s="43">
        <v>0</v>
      </c>
      <c r="AX108" s="43">
        <v>0</v>
      </c>
      <c r="AY108" s="43">
        <v>0</v>
      </c>
      <c r="AZ108" s="43">
        <v>0</v>
      </c>
      <c r="BA108" s="45">
        <v>0</v>
      </c>
      <c r="BB108" s="42">
        <v>0</v>
      </c>
      <c r="BC108" s="43">
        <v>0</v>
      </c>
      <c r="BD108" s="43">
        <v>0</v>
      </c>
      <c r="BE108" s="43">
        <v>0</v>
      </c>
      <c r="BF108" s="43">
        <v>0</v>
      </c>
      <c r="BG108" s="43">
        <v>0</v>
      </c>
      <c r="BH108" s="43">
        <v>0</v>
      </c>
      <c r="BI108" s="42">
        <v>0</v>
      </c>
      <c r="BJ108" s="43">
        <v>3.2535000000000001E-2</v>
      </c>
      <c r="BK108" s="43">
        <v>0</v>
      </c>
      <c r="BL108" s="43">
        <v>0</v>
      </c>
      <c r="BM108" s="43">
        <v>0</v>
      </c>
      <c r="BN108" s="43">
        <v>0</v>
      </c>
      <c r="BO108" s="43">
        <v>1</v>
      </c>
      <c r="BP108" s="42">
        <v>0</v>
      </c>
      <c r="BQ108" s="92">
        <v>0</v>
      </c>
      <c r="BR108" s="58">
        <v>0</v>
      </c>
      <c r="BS108" s="58">
        <v>0</v>
      </c>
      <c r="BT108" s="58">
        <v>0</v>
      </c>
      <c r="BU108" s="58">
        <v>0</v>
      </c>
      <c r="BV108" s="50">
        <v>0</v>
      </c>
      <c r="BW108" s="58" t="s">
        <v>126</v>
      </c>
      <c r="BX108" s="58" t="s">
        <v>126</v>
      </c>
      <c r="BY108" s="58" t="s">
        <v>126</v>
      </c>
      <c r="BZ108" s="58" t="s">
        <v>126</v>
      </c>
      <c r="CA108" s="88" t="s">
        <v>257</v>
      </c>
    </row>
    <row r="109" spans="1:79" s="5" customFormat="1" ht="31.5" x14ac:dyDescent="0.15">
      <c r="A109" s="21" t="s">
        <v>119</v>
      </c>
      <c r="B109" s="40" t="s">
        <v>120</v>
      </c>
      <c r="C109" s="27" t="s">
        <v>132</v>
      </c>
      <c r="D109" s="28">
        <f>D110</f>
        <v>410.78043359999998</v>
      </c>
      <c r="E109" s="28">
        <f>E110</f>
        <v>0</v>
      </c>
      <c r="F109" s="29">
        <f t="shared" ref="F109:K112" si="289">M109+T109+AA109+AH109</f>
        <v>65.629569000000004</v>
      </c>
      <c r="G109" s="31">
        <f t="shared" si="289"/>
        <v>0</v>
      </c>
      <c r="H109" s="31">
        <f t="shared" si="289"/>
        <v>0</v>
      </c>
      <c r="I109" s="29">
        <f t="shared" si="289"/>
        <v>0</v>
      </c>
      <c r="J109" s="31">
        <f t="shared" si="289"/>
        <v>0</v>
      </c>
      <c r="K109" s="32">
        <f t="shared" si="289"/>
        <v>3332</v>
      </c>
      <c r="L109" s="28">
        <f>L110</f>
        <v>0</v>
      </c>
      <c r="M109" s="33">
        <f t="shared" ref="M109:R109" si="290">M110</f>
        <v>0</v>
      </c>
      <c r="N109" s="33">
        <f t="shared" si="290"/>
        <v>0</v>
      </c>
      <c r="O109" s="33">
        <f t="shared" si="290"/>
        <v>0</v>
      </c>
      <c r="P109" s="33">
        <f t="shared" si="290"/>
        <v>0</v>
      </c>
      <c r="Q109" s="33">
        <f t="shared" si="290"/>
        <v>0</v>
      </c>
      <c r="R109" s="39">
        <f t="shared" si="290"/>
        <v>0</v>
      </c>
      <c r="S109" s="28">
        <f t="shared" ref="S109:U110" si="291">S110</f>
        <v>0</v>
      </c>
      <c r="T109" s="53">
        <f t="shared" si="291"/>
        <v>0</v>
      </c>
      <c r="U109" s="53">
        <f t="shared" si="291"/>
        <v>0</v>
      </c>
      <c r="V109" s="53">
        <f t="shared" ref="V109:Y110" si="292">V110</f>
        <v>0</v>
      </c>
      <c r="W109" s="53">
        <f t="shared" si="292"/>
        <v>0</v>
      </c>
      <c r="X109" s="53">
        <f t="shared" si="292"/>
        <v>0</v>
      </c>
      <c r="Y109" s="35">
        <f t="shared" si="292"/>
        <v>0</v>
      </c>
      <c r="Z109" s="28">
        <f>Z110</f>
        <v>0</v>
      </c>
      <c r="AA109" s="33">
        <f t="shared" ref="AA109:AF110" si="293">AA110</f>
        <v>0</v>
      </c>
      <c r="AB109" s="33">
        <f t="shared" si="293"/>
        <v>0</v>
      </c>
      <c r="AC109" s="33">
        <f t="shared" si="293"/>
        <v>0</v>
      </c>
      <c r="AD109" s="34">
        <f t="shared" si="293"/>
        <v>0</v>
      </c>
      <c r="AE109" s="33">
        <f t="shared" si="293"/>
        <v>0</v>
      </c>
      <c r="AF109" s="35">
        <f t="shared" si="293"/>
        <v>0</v>
      </c>
      <c r="AG109" s="28">
        <f>AG110</f>
        <v>0</v>
      </c>
      <c r="AH109" s="53">
        <f t="shared" ref="AH109:AM110" si="294">AH110</f>
        <v>65.629569000000004</v>
      </c>
      <c r="AI109" s="33">
        <f t="shared" si="294"/>
        <v>0</v>
      </c>
      <c r="AJ109" s="33">
        <f t="shared" si="294"/>
        <v>0</v>
      </c>
      <c r="AK109" s="33">
        <f t="shared" si="294"/>
        <v>0</v>
      </c>
      <c r="AL109" s="33">
        <f t="shared" si="294"/>
        <v>0</v>
      </c>
      <c r="AM109" s="35">
        <f t="shared" si="294"/>
        <v>3332</v>
      </c>
      <c r="AN109" s="28">
        <f>SUM(AU109,BB109,BI109,BP109)</f>
        <v>0</v>
      </c>
      <c r="AO109" s="37">
        <f t="shared" ref="AO109:AT112" si="295">AV109+BC109+BJ109+BQ109</f>
        <v>0</v>
      </c>
      <c r="AP109" s="28">
        <f t="shared" si="295"/>
        <v>0</v>
      </c>
      <c r="AQ109" s="28">
        <f t="shared" si="295"/>
        <v>0</v>
      </c>
      <c r="AR109" s="28">
        <f t="shared" si="295"/>
        <v>0</v>
      </c>
      <c r="AS109" s="28">
        <f t="shared" si="295"/>
        <v>0</v>
      </c>
      <c r="AT109" s="36">
        <f t="shared" si="295"/>
        <v>0</v>
      </c>
      <c r="AU109" s="29">
        <f t="shared" ref="AU109:BA110" si="296">AU110</f>
        <v>0</v>
      </c>
      <c r="AV109" s="29">
        <f t="shared" si="296"/>
        <v>0</v>
      </c>
      <c r="AW109" s="29">
        <f t="shared" si="296"/>
        <v>0</v>
      </c>
      <c r="AX109" s="29">
        <f t="shared" si="296"/>
        <v>0</v>
      </c>
      <c r="AY109" s="29">
        <f t="shared" si="296"/>
        <v>0</v>
      </c>
      <c r="AZ109" s="29">
        <f t="shared" si="296"/>
        <v>0</v>
      </c>
      <c r="BA109" s="32">
        <f t="shared" si="296"/>
        <v>0</v>
      </c>
      <c r="BB109" s="29">
        <f t="shared" ref="BB109:BH110" si="297">BB110</f>
        <v>0</v>
      </c>
      <c r="BC109" s="29">
        <f t="shared" si="297"/>
        <v>0</v>
      </c>
      <c r="BD109" s="29">
        <f t="shared" si="297"/>
        <v>0</v>
      </c>
      <c r="BE109" s="29">
        <f t="shared" si="297"/>
        <v>0</v>
      </c>
      <c r="BF109" s="29">
        <f t="shared" si="297"/>
        <v>0</v>
      </c>
      <c r="BG109" s="29">
        <f t="shared" si="297"/>
        <v>0</v>
      </c>
      <c r="BH109" s="32">
        <f t="shared" si="297"/>
        <v>0</v>
      </c>
      <c r="BI109" s="29">
        <f>BI110</f>
        <v>0</v>
      </c>
      <c r="BJ109" s="29">
        <f>BJ110</f>
        <v>0</v>
      </c>
      <c r="BK109" s="29">
        <f t="shared" ref="BK109:BV110" si="298">BK110</f>
        <v>0</v>
      </c>
      <c r="BL109" s="29">
        <f t="shared" si="298"/>
        <v>0</v>
      </c>
      <c r="BM109" s="29">
        <f t="shared" si="298"/>
        <v>0</v>
      </c>
      <c r="BN109" s="29">
        <f t="shared" si="298"/>
        <v>0</v>
      </c>
      <c r="BO109" s="32">
        <f t="shared" si="298"/>
        <v>0</v>
      </c>
      <c r="BP109" s="29">
        <f t="shared" si="298"/>
        <v>0</v>
      </c>
      <c r="BQ109" s="29">
        <f t="shared" si="298"/>
        <v>0</v>
      </c>
      <c r="BR109" s="29">
        <f t="shared" si="298"/>
        <v>0</v>
      </c>
      <c r="BS109" s="29">
        <f t="shared" si="298"/>
        <v>0</v>
      </c>
      <c r="BT109" s="29">
        <f t="shared" si="298"/>
        <v>0</v>
      </c>
      <c r="BU109" s="29">
        <f t="shared" si="298"/>
        <v>0</v>
      </c>
      <c r="BV109" s="32">
        <f t="shared" si="298"/>
        <v>0</v>
      </c>
      <c r="BW109" s="28">
        <f t="shared" si="241"/>
        <v>0</v>
      </c>
      <c r="BX109" s="38">
        <v>0</v>
      </c>
      <c r="BY109" s="28">
        <f t="shared" ref="BY109:BY110" si="299">AO109-M109-T109-AA109</f>
        <v>0</v>
      </c>
      <c r="BZ109" s="38">
        <v>0</v>
      </c>
      <c r="CA109" s="86" t="s">
        <v>126</v>
      </c>
    </row>
    <row r="110" spans="1:79" s="5" customFormat="1" ht="21" x14ac:dyDescent="0.15">
      <c r="A110" s="21" t="s">
        <v>121</v>
      </c>
      <c r="B110" s="40" t="s">
        <v>182</v>
      </c>
      <c r="C110" s="27" t="s">
        <v>132</v>
      </c>
      <c r="D110" s="28">
        <f>D111</f>
        <v>410.78043359999998</v>
      </c>
      <c r="E110" s="28">
        <f>E111</f>
        <v>0</v>
      </c>
      <c r="F110" s="29">
        <f t="shared" si="289"/>
        <v>65.629569000000004</v>
      </c>
      <c r="G110" s="31">
        <f t="shared" si="289"/>
        <v>0</v>
      </c>
      <c r="H110" s="31">
        <f t="shared" si="289"/>
        <v>0</v>
      </c>
      <c r="I110" s="29">
        <f t="shared" si="289"/>
        <v>0</v>
      </c>
      <c r="J110" s="31">
        <f t="shared" si="289"/>
        <v>0</v>
      </c>
      <c r="K110" s="32">
        <f t="shared" si="289"/>
        <v>3332</v>
      </c>
      <c r="L110" s="28">
        <f>L111</f>
        <v>0</v>
      </c>
      <c r="M110" s="33">
        <f t="shared" ref="M110:R110" si="300">M111</f>
        <v>0</v>
      </c>
      <c r="N110" s="33">
        <f t="shared" si="300"/>
        <v>0</v>
      </c>
      <c r="O110" s="33">
        <f t="shared" si="300"/>
        <v>0</v>
      </c>
      <c r="P110" s="33">
        <f t="shared" si="300"/>
        <v>0</v>
      </c>
      <c r="Q110" s="33">
        <f t="shared" si="300"/>
        <v>0</v>
      </c>
      <c r="R110" s="39">
        <f t="shared" si="300"/>
        <v>0</v>
      </c>
      <c r="S110" s="28">
        <f t="shared" si="291"/>
        <v>0</v>
      </c>
      <c r="T110" s="53">
        <f t="shared" si="291"/>
        <v>0</v>
      </c>
      <c r="U110" s="53">
        <f t="shared" si="291"/>
        <v>0</v>
      </c>
      <c r="V110" s="53">
        <f t="shared" si="292"/>
        <v>0</v>
      </c>
      <c r="W110" s="53">
        <f t="shared" si="292"/>
        <v>0</v>
      </c>
      <c r="X110" s="53">
        <f t="shared" si="292"/>
        <v>0</v>
      </c>
      <c r="Y110" s="35">
        <f t="shared" si="292"/>
        <v>0</v>
      </c>
      <c r="Z110" s="28">
        <f>Z111</f>
        <v>0</v>
      </c>
      <c r="AA110" s="33">
        <f t="shared" si="293"/>
        <v>0</v>
      </c>
      <c r="AB110" s="33">
        <f t="shared" si="293"/>
        <v>0</v>
      </c>
      <c r="AC110" s="33">
        <f t="shared" si="293"/>
        <v>0</v>
      </c>
      <c r="AD110" s="34">
        <f t="shared" si="293"/>
        <v>0</v>
      </c>
      <c r="AE110" s="33">
        <f t="shared" si="293"/>
        <v>0</v>
      </c>
      <c r="AF110" s="35">
        <f t="shared" si="293"/>
        <v>0</v>
      </c>
      <c r="AG110" s="28">
        <f>AG111</f>
        <v>0</v>
      </c>
      <c r="AH110" s="53">
        <f t="shared" si="294"/>
        <v>65.629569000000004</v>
      </c>
      <c r="AI110" s="33">
        <f t="shared" si="294"/>
        <v>0</v>
      </c>
      <c r="AJ110" s="33">
        <f t="shared" si="294"/>
        <v>0</v>
      </c>
      <c r="AK110" s="33">
        <f t="shared" si="294"/>
        <v>0</v>
      </c>
      <c r="AL110" s="33">
        <f t="shared" si="294"/>
        <v>0</v>
      </c>
      <c r="AM110" s="35">
        <f t="shared" si="294"/>
        <v>3332</v>
      </c>
      <c r="AN110" s="28">
        <f>SUM(AU110,BB110,BI110,BP110)</f>
        <v>0</v>
      </c>
      <c r="AO110" s="37">
        <f t="shared" si="295"/>
        <v>0</v>
      </c>
      <c r="AP110" s="28">
        <f t="shared" si="295"/>
        <v>0</v>
      </c>
      <c r="AQ110" s="28">
        <f t="shared" si="295"/>
        <v>0</v>
      </c>
      <c r="AR110" s="28">
        <f t="shared" si="295"/>
        <v>0</v>
      </c>
      <c r="AS110" s="28">
        <f t="shared" si="295"/>
        <v>0</v>
      </c>
      <c r="AT110" s="36">
        <f t="shared" si="295"/>
        <v>0</v>
      </c>
      <c r="AU110" s="29">
        <f t="shared" si="296"/>
        <v>0</v>
      </c>
      <c r="AV110" s="29">
        <f t="shared" si="296"/>
        <v>0</v>
      </c>
      <c r="AW110" s="29">
        <f t="shared" si="296"/>
        <v>0</v>
      </c>
      <c r="AX110" s="29">
        <f t="shared" si="296"/>
        <v>0</v>
      </c>
      <c r="AY110" s="29">
        <f t="shared" si="296"/>
        <v>0</v>
      </c>
      <c r="AZ110" s="29">
        <f t="shared" si="296"/>
        <v>0</v>
      </c>
      <c r="BA110" s="32">
        <f t="shared" si="296"/>
        <v>0</v>
      </c>
      <c r="BB110" s="29">
        <f t="shared" si="297"/>
        <v>0</v>
      </c>
      <c r="BC110" s="29">
        <f t="shared" si="297"/>
        <v>0</v>
      </c>
      <c r="BD110" s="29">
        <f t="shared" si="297"/>
        <v>0</v>
      </c>
      <c r="BE110" s="29">
        <f t="shared" si="297"/>
        <v>0</v>
      </c>
      <c r="BF110" s="29">
        <f t="shared" si="297"/>
        <v>0</v>
      </c>
      <c r="BG110" s="29">
        <f t="shared" si="297"/>
        <v>0</v>
      </c>
      <c r="BH110" s="32">
        <f t="shared" si="297"/>
        <v>0</v>
      </c>
      <c r="BI110" s="29">
        <f>BI111</f>
        <v>0</v>
      </c>
      <c r="BJ110" s="29">
        <f>BJ111</f>
        <v>0</v>
      </c>
      <c r="BK110" s="29">
        <f t="shared" si="298"/>
        <v>0</v>
      </c>
      <c r="BL110" s="29">
        <f t="shared" si="298"/>
        <v>0</v>
      </c>
      <c r="BM110" s="29">
        <f t="shared" si="298"/>
        <v>0</v>
      </c>
      <c r="BN110" s="29">
        <f t="shared" si="298"/>
        <v>0</v>
      </c>
      <c r="BO110" s="32">
        <f t="shared" si="298"/>
        <v>0</v>
      </c>
      <c r="BP110" s="29">
        <f t="shared" si="298"/>
        <v>0</v>
      </c>
      <c r="BQ110" s="29">
        <f t="shared" si="298"/>
        <v>0</v>
      </c>
      <c r="BR110" s="29">
        <f t="shared" si="298"/>
        <v>0</v>
      </c>
      <c r="BS110" s="29">
        <f t="shared" si="298"/>
        <v>0</v>
      </c>
      <c r="BT110" s="29">
        <f t="shared" si="298"/>
        <v>0</v>
      </c>
      <c r="BU110" s="29">
        <f t="shared" si="298"/>
        <v>0</v>
      </c>
      <c r="BV110" s="32">
        <f t="shared" si="298"/>
        <v>0</v>
      </c>
      <c r="BW110" s="28">
        <f t="shared" si="241"/>
        <v>0</v>
      </c>
      <c r="BX110" s="38">
        <v>0</v>
      </c>
      <c r="BY110" s="28">
        <f t="shared" si="299"/>
        <v>0</v>
      </c>
      <c r="BZ110" s="38">
        <v>0</v>
      </c>
      <c r="CA110" s="86" t="s">
        <v>126</v>
      </c>
    </row>
    <row r="111" spans="1:79" ht="45" x14ac:dyDescent="0.2">
      <c r="A111" s="22" t="s">
        <v>121</v>
      </c>
      <c r="B111" s="98" t="s">
        <v>107</v>
      </c>
      <c r="C111" s="41" t="s">
        <v>128</v>
      </c>
      <c r="D111" s="42">
        <v>410.78043359999998</v>
      </c>
      <c r="E111" s="42">
        <v>0</v>
      </c>
      <c r="F111" s="43">
        <f t="shared" si="289"/>
        <v>65.629569000000004</v>
      </c>
      <c r="G111" s="44">
        <f t="shared" si="289"/>
        <v>0</v>
      </c>
      <c r="H111" s="44">
        <f t="shared" si="289"/>
        <v>0</v>
      </c>
      <c r="I111" s="43">
        <f t="shared" si="289"/>
        <v>0</v>
      </c>
      <c r="J111" s="44">
        <f t="shared" si="289"/>
        <v>0</v>
      </c>
      <c r="K111" s="45">
        <f t="shared" si="289"/>
        <v>3332</v>
      </c>
      <c r="L111" s="42">
        <v>0</v>
      </c>
      <c r="M111" s="46">
        <v>0</v>
      </c>
      <c r="N111" s="46">
        <v>0</v>
      </c>
      <c r="O111" s="46">
        <v>0</v>
      </c>
      <c r="P111" s="46">
        <v>0</v>
      </c>
      <c r="Q111" s="46">
        <v>0</v>
      </c>
      <c r="R111" s="47">
        <v>0</v>
      </c>
      <c r="S111" s="42">
        <v>0</v>
      </c>
      <c r="T111" s="48">
        <v>0</v>
      </c>
      <c r="U111" s="48">
        <v>0</v>
      </c>
      <c r="V111" s="48">
        <v>0</v>
      </c>
      <c r="W111" s="48">
        <v>0</v>
      </c>
      <c r="X111" s="48">
        <v>0</v>
      </c>
      <c r="Y111" s="49">
        <v>0</v>
      </c>
      <c r="Z111" s="42">
        <v>0</v>
      </c>
      <c r="AA111" s="46">
        <v>0</v>
      </c>
      <c r="AB111" s="46">
        <v>0</v>
      </c>
      <c r="AC111" s="46">
        <v>0</v>
      </c>
      <c r="AD111" s="54">
        <v>0</v>
      </c>
      <c r="AE111" s="46">
        <v>0</v>
      </c>
      <c r="AF111" s="49">
        <v>0</v>
      </c>
      <c r="AG111" s="42">
        <v>0</v>
      </c>
      <c r="AH111" s="48">
        <v>65.629569000000004</v>
      </c>
      <c r="AI111" s="46">
        <v>0</v>
      </c>
      <c r="AJ111" s="46">
        <v>0</v>
      </c>
      <c r="AK111" s="46">
        <v>0</v>
      </c>
      <c r="AL111" s="46">
        <v>0</v>
      </c>
      <c r="AM111" s="49">
        <v>3332</v>
      </c>
      <c r="AN111" s="42">
        <f>SUM(AU111,BB111,BI111,BP111)</f>
        <v>0</v>
      </c>
      <c r="AO111" s="58">
        <f t="shared" si="295"/>
        <v>0</v>
      </c>
      <c r="AP111" s="42">
        <f t="shared" si="295"/>
        <v>0</v>
      </c>
      <c r="AQ111" s="42">
        <f t="shared" si="295"/>
        <v>0</v>
      </c>
      <c r="AR111" s="42">
        <f t="shared" si="295"/>
        <v>0</v>
      </c>
      <c r="AS111" s="42">
        <f t="shared" si="295"/>
        <v>0</v>
      </c>
      <c r="AT111" s="55">
        <f t="shared" si="295"/>
        <v>0</v>
      </c>
      <c r="AU111" s="42">
        <v>0</v>
      </c>
      <c r="AV111" s="43">
        <v>0</v>
      </c>
      <c r="AW111" s="43">
        <v>0</v>
      </c>
      <c r="AX111" s="43">
        <v>0</v>
      </c>
      <c r="AY111" s="43">
        <v>0</v>
      </c>
      <c r="AZ111" s="43">
        <v>0</v>
      </c>
      <c r="BA111" s="45">
        <v>0</v>
      </c>
      <c r="BB111" s="42">
        <v>0</v>
      </c>
      <c r="BC111" s="43">
        <v>0</v>
      </c>
      <c r="BD111" s="43">
        <v>0</v>
      </c>
      <c r="BE111" s="43">
        <v>0</v>
      </c>
      <c r="BF111" s="43">
        <v>0</v>
      </c>
      <c r="BG111" s="43">
        <v>0</v>
      </c>
      <c r="BH111" s="45">
        <v>0</v>
      </c>
      <c r="BI111" s="42">
        <v>0</v>
      </c>
      <c r="BJ111" s="43">
        <v>0</v>
      </c>
      <c r="BK111" s="43">
        <v>0</v>
      </c>
      <c r="BL111" s="43">
        <v>0</v>
      </c>
      <c r="BM111" s="43">
        <v>0</v>
      </c>
      <c r="BN111" s="43">
        <v>0</v>
      </c>
      <c r="BO111" s="45">
        <v>0</v>
      </c>
      <c r="BP111" s="42">
        <v>0</v>
      </c>
      <c r="BQ111" s="92">
        <v>0</v>
      </c>
      <c r="BR111" s="58">
        <v>0</v>
      </c>
      <c r="BS111" s="58">
        <v>0</v>
      </c>
      <c r="BT111" s="58">
        <v>0</v>
      </c>
      <c r="BU111" s="58">
        <v>0</v>
      </c>
      <c r="BV111" s="50">
        <v>0</v>
      </c>
      <c r="BW111" s="42">
        <f t="shared" ref="BW109:BW111" si="301">AN111-L111-S111-Z111-AG111</f>
        <v>0</v>
      </c>
      <c r="BX111" s="51">
        <v>0</v>
      </c>
      <c r="BY111" s="42">
        <f t="shared" ref="BY111" si="302">AO111-M111-T111-AA111</f>
        <v>0</v>
      </c>
      <c r="BZ111" s="51">
        <v>0</v>
      </c>
      <c r="CA111" s="52" t="s">
        <v>126</v>
      </c>
    </row>
    <row r="112" spans="1:79" ht="21" x14ac:dyDescent="0.2">
      <c r="A112" s="21" t="s">
        <v>183</v>
      </c>
      <c r="B112" s="40" t="s">
        <v>184</v>
      </c>
      <c r="C112" s="27" t="s">
        <v>132</v>
      </c>
      <c r="D112" s="28">
        <f>F112</f>
        <v>0</v>
      </c>
      <c r="E112" s="37">
        <v>0</v>
      </c>
      <c r="F112" s="29">
        <f t="shared" si="289"/>
        <v>0</v>
      </c>
      <c r="G112" s="29">
        <f t="shared" si="289"/>
        <v>0</v>
      </c>
      <c r="H112" s="30">
        <f t="shared" si="289"/>
        <v>0</v>
      </c>
      <c r="I112" s="29">
        <f t="shared" si="289"/>
        <v>0</v>
      </c>
      <c r="J112" s="31">
        <f t="shared" si="289"/>
        <v>0</v>
      </c>
      <c r="K112" s="32">
        <f t="shared" si="289"/>
        <v>0</v>
      </c>
      <c r="L112" s="37">
        <v>0</v>
      </c>
      <c r="M112" s="37">
        <v>0</v>
      </c>
      <c r="N112" s="37">
        <v>0</v>
      </c>
      <c r="O112" s="37">
        <v>0</v>
      </c>
      <c r="P112" s="37">
        <v>0</v>
      </c>
      <c r="Q112" s="37">
        <v>0</v>
      </c>
      <c r="R112" s="36">
        <v>0</v>
      </c>
      <c r="S112" s="37">
        <v>0</v>
      </c>
      <c r="T112" s="37">
        <v>0</v>
      </c>
      <c r="U112" s="37">
        <v>0</v>
      </c>
      <c r="V112" s="37">
        <v>0</v>
      </c>
      <c r="W112" s="37">
        <v>0</v>
      </c>
      <c r="X112" s="37">
        <v>0</v>
      </c>
      <c r="Y112" s="36">
        <v>0</v>
      </c>
      <c r="Z112" s="37">
        <f>SUM(Z113:Z117)</f>
        <v>0</v>
      </c>
      <c r="AA112" s="37">
        <v>0</v>
      </c>
      <c r="AB112" s="37">
        <v>0</v>
      </c>
      <c r="AC112" s="37">
        <v>0</v>
      </c>
      <c r="AD112" s="37">
        <v>0</v>
      </c>
      <c r="AE112" s="37">
        <v>0</v>
      </c>
      <c r="AF112" s="36">
        <v>0</v>
      </c>
      <c r="AG112" s="37">
        <f>SUM(AG113:AG117)</f>
        <v>0</v>
      </c>
      <c r="AH112" s="37">
        <v>0</v>
      </c>
      <c r="AI112" s="37">
        <v>0</v>
      </c>
      <c r="AJ112" s="37">
        <v>0</v>
      </c>
      <c r="AK112" s="37">
        <v>0</v>
      </c>
      <c r="AL112" s="37">
        <v>0</v>
      </c>
      <c r="AM112" s="36">
        <v>0</v>
      </c>
      <c r="AN112" s="28">
        <f>SUM(AU112,BB112,BI112,BP112)</f>
        <v>0</v>
      </c>
      <c r="AO112" s="37">
        <f t="shared" si="295"/>
        <v>0</v>
      </c>
      <c r="AP112" s="28">
        <f t="shared" si="295"/>
        <v>0</v>
      </c>
      <c r="AQ112" s="28">
        <f t="shared" si="295"/>
        <v>0</v>
      </c>
      <c r="AR112" s="28">
        <f t="shared" si="295"/>
        <v>0</v>
      </c>
      <c r="AS112" s="28">
        <f t="shared" si="295"/>
        <v>0</v>
      </c>
      <c r="AT112" s="36">
        <f t="shared" si="295"/>
        <v>0</v>
      </c>
      <c r="AU112" s="28">
        <v>0</v>
      </c>
      <c r="AV112" s="29">
        <v>0</v>
      </c>
      <c r="AW112" s="29">
        <v>0</v>
      </c>
      <c r="AX112" s="29">
        <v>0</v>
      </c>
      <c r="AY112" s="29">
        <v>0</v>
      </c>
      <c r="AZ112" s="29">
        <v>0</v>
      </c>
      <c r="BA112" s="32">
        <v>0</v>
      </c>
      <c r="BB112" s="28">
        <v>0</v>
      </c>
      <c r="BC112" s="29">
        <v>0</v>
      </c>
      <c r="BD112" s="29">
        <v>0</v>
      </c>
      <c r="BE112" s="29">
        <v>0</v>
      </c>
      <c r="BF112" s="29">
        <v>0</v>
      </c>
      <c r="BG112" s="29">
        <v>0</v>
      </c>
      <c r="BH112" s="32">
        <v>0</v>
      </c>
      <c r="BI112" s="28">
        <v>0</v>
      </c>
      <c r="BJ112" s="29">
        <v>0</v>
      </c>
      <c r="BK112" s="29">
        <v>0</v>
      </c>
      <c r="BL112" s="29">
        <v>0</v>
      </c>
      <c r="BM112" s="29">
        <v>0</v>
      </c>
      <c r="BN112" s="29">
        <v>0</v>
      </c>
      <c r="BO112" s="32">
        <v>0</v>
      </c>
      <c r="BP112" s="28">
        <v>0</v>
      </c>
      <c r="BQ112" s="29">
        <v>0</v>
      </c>
      <c r="BR112" s="29">
        <v>0</v>
      </c>
      <c r="BS112" s="29">
        <v>0</v>
      </c>
      <c r="BT112" s="29">
        <v>0</v>
      </c>
      <c r="BU112" s="29">
        <v>0</v>
      </c>
      <c r="BV112" s="32">
        <v>0</v>
      </c>
      <c r="BW112" s="28">
        <f t="shared" ref="BW112:BW136" si="303">AN112-L112-S112-Z112-AG112</f>
        <v>0</v>
      </c>
      <c r="BX112" s="38">
        <v>0</v>
      </c>
      <c r="BY112" s="28">
        <f t="shared" ref="BY97:BY136" si="304">AO112-M112-T112</f>
        <v>0</v>
      </c>
      <c r="BZ112" s="38">
        <v>0</v>
      </c>
      <c r="CA112" s="52" t="s">
        <v>126</v>
      </c>
    </row>
    <row r="113" spans="1:79" ht="21" x14ac:dyDescent="0.2">
      <c r="A113" s="21" t="s">
        <v>185</v>
      </c>
      <c r="B113" s="40" t="s">
        <v>186</v>
      </c>
      <c r="C113" s="27" t="s">
        <v>132</v>
      </c>
      <c r="D113" s="28">
        <f t="shared" ref="D113:D124" si="305">F113</f>
        <v>0</v>
      </c>
      <c r="E113" s="37">
        <v>0</v>
      </c>
      <c r="F113" s="29">
        <f t="shared" ref="F113:F124" si="306">M113+T113+AA113+AH113</f>
        <v>0</v>
      </c>
      <c r="G113" s="29">
        <f t="shared" ref="G113:G124" si="307">N113+U113+AB113+AI113</f>
        <v>0</v>
      </c>
      <c r="H113" s="30">
        <f t="shared" ref="H113:H124" si="308">O113+V113+AC113+AJ113</f>
        <v>0</v>
      </c>
      <c r="I113" s="29">
        <f t="shared" ref="I113:I124" si="309">P113+W113+AD113+AK113</f>
        <v>0</v>
      </c>
      <c r="J113" s="31">
        <f t="shared" ref="J113:J124" si="310">Q113+X113+AE113+AL113</f>
        <v>0</v>
      </c>
      <c r="K113" s="32">
        <f t="shared" ref="K113:K124" si="311">R113+Y113+AF113+AM113</f>
        <v>0</v>
      </c>
      <c r="L113" s="37">
        <v>0</v>
      </c>
      <c r="M113" s="37">
        <v>0</v>
      </c>
      <c r="N113" s="37">
        <v>0</v>
      </c>
      <c r="O113" s="37">
        <v>0</v>
      </c>
      <c r="P113" s="37">
        <v>0</v>
      </c>
      <c r="Q113" s="37">
        <v>0</v>
      </c>
      <c r="R113" s="36">
        <v>0</v>
      </c>
      <c r="S113" s="37">
        <v>0</v>
      </c>
      <c r="T113" s="37">
        <v>0</v>
      </c>
      <c r="U113" s="37">
        <v>0</v>
      </c>
      <c r="V113" s="37">
        <v>0</v>
      </c>
      <c r="W113" s="37">
        <v>0</v>
      </c>
      <c r="X113" s="37">
        <v>0</v>
      </c>
      <c r="Y113" s="36">
        <v>0</v>
      </c>
      <c r="Z113" s="37">
        <f t="shared" ref="Z113:Z120" si="312">SUM(Z114:Z118)</f>
        <v>0</v>
      </c>
      <c r="AA113" s="37">
        <v>0</v>
      </c>
      <c r="AB113" s="37">
        <v>0</v>
      </c>
      <c r="AC113" s="37">
        <v>0</v>
      </c>
      <c r="AD113" s="37">
        <v>0</v>
      </c>
      <c r="AE113" s="37">
        <v>0</v>
      </c>
      <c r="AF113" s="36">
        <v>0</v>
      </c>
      <c r="AG113" s="37">
        <f t="shared" ref="AG113:AG120" si="313">SUM(AG114:AG118)</f>
        <v>0</v>
      </c>
      <c r="AH113" s="37">
        <v>0</v>
      </c>
      <c r="AI113" s="37">
        <v>0</v>
      </c>
      <c r="AJ113" s="37">
        <v>0</v>
      </c>
      <c r="AK113" s="37">
        <v>0</v>
      </c>
      <c r="AL113" s="37">
        <v>0</v>
      </c>
      <c r="AM113" s="36">
        <v>0</v>
      </c>
      <c r="AN113" s="28">
        <f t="shared" ref="AN113:AN128" si="314">SUM(AU113,BB113,BI113,BP113)</f>
        <v>0</v>
      </c>
      <c r="AO113" s="37">
        <f t="shared" ref="AO113:AO128" si="315">AV113+BC113+BJ113+BQ113</f>
        <v>0</v>
      </c>
      <c r="AP113" s="28">
        <f t="shared" ref="AP113:AP128" si="316">AW113+BD113+BK113+BR113</f>
        <v>0</v>
      </c>
      <c r="AQ113" s="28">
        <f t="shared" ref="AQ113:AQ128" si="317">AX113+BE113+BL113+BS113</f>
        <v>0</v>
      </c>
      <c r="AR113" s="28">
        <f t="shared" ref="AR113:AR128" si="318">AY113+BF113+BM113+BT113</f>
        <v>0</v>
      </c>
      <c r="AS113" s="28">
        <f t="shared" ref="AS113:AS128" si="319">AZ113+BG113+BN113+BU113</f>
        <v>0</v>
      </c>
      <c r="AT113" s="36">
        <f t="shared" ref="AT113:AT128" si="320">BA113+BH113+BO113+BV113</f>
        <v>0</v>
      </c>
      <c r="AU113" s="28">
        <v>0</v>
      </c>
      <c r="AV113" s="29">
        <v>0</v>
      </c>
      <c r="AW113" s="29">
        <v>0</v>
      </c>
      <c r="AX113" s="29">
        <v>0</v>
      </c>
      <c r="AY113" s="29">
        <v>0</v>
      </c>
      <c r="AZ113" s="29">
        <v>0</v>
      </c>
      <c r="BA113" s="32">
        <v>0</v>
      </c>
      <c r="BB113" s="28">
        <v>0</v>
      </c>
      <c r="BC113" s="29">
        <v>0</v>
      </c>
      <c r="BD113" s="29">
        <v>0</v>
      </c>
      <c r="BE113" s="29">
        <v>0</v>
      </c>
      <c r="BF113" s="29">
        <v>0</v>
      </c>
      <c r="BG113" s="29">
        <v>0</v>
      </c>
      <c r="BH113" s="32">
        <v>0</v>
      </c>
      <c r="BI113" s="28">
        <v>0</v>
      </c>
      <c r="BJ113" s="29">
        <v>0</v>
      </c>
      <c r="BK113" s="29">
        <v>0</v>
      </c>
      <c r="BL113" s="29">
        <v>0</v>
      </c>
      <c r="BM113" s="29">
        <v>0</v>
      </c>
      <c r="BN113" s="29">
        <v>0</v>
      </c>
      <c r="BO113" s="32">
        <v>0</v>
      </c>
      <c r="BP113" s="28">
        <v>0</v>
      </c>
      <c r="BQ113" s="29">
        <v>0</v>
      </c>
      <c r="BR113" s="29">
        <v>0</v>
      </c>
      <c r="BS113" s="29">
        <v>0</v>
      </c>
      <c r="BT113" s="29">
        <v>0</v>
      </c>
      <c r="BU113" s="29">
        <v>0</v>
      </c>
      <c r="BV113" s="32">
        <v>0</v>
      </c>
      <c r="BW113" s="28">
        <f t="shared" si="303"/>
        <v>0</v>
      </c>
      <c r="BX113" s="38">
        <v>0</v>
      </c>
      <c r="BY113" s="28">
        <f t="shared" si="304"/>
        <v>0</v>
      </c>
      <c r="BZ113" s="38">
        <v>0</v>
      </c>
      <c r="CA113" s="52" t="s">
        <v>126</v>
      </c>
    </row>
    <row r="114" spans="1:79" ht="31.5" x14ac:dyDescent="0.2">
      <c r="A114" s="21" t="s">
        <v>187</v>
      </c>
      <c r="B114" s="40" t="s">
        <v>188</v>
      </c>
      <c r="C114" s="27" t="s">
        <v>132</v>
      </c>
      <c r="D114" s="28">
        <f t="shared" si="305"/>
        <v>0</v>
      </c>
      <c r="E114" s="37">
        <v>0</v>
      </c>
      <c r="F114" s="29">
        <f t="shared" si="306"/>
        <v>0</v>
      </c>
      <c r="G114" s="29">
        <f t="shared" si="307"/>
        <v>0</v>
      </c>
      <c r="H114" s="30">
        <f t="shared" si="308"/>
        <v>0</v>
      </c>
      <c r="I114" s="29">
        <f t="shared" si="309"/>
        <v>0</v>
      </c>
      <c r="J114" s="31">
        <f t="shared" si="310"/>
        <v>0</v>
      </c>
      <c r="K114" s="32">
        <f t="shared" si="311"/>
        <v>0</v>
      </c>
      <c r="L114" s="37">
        <v>0</v>
      </c>
      <c r="M114" s="37">
        <v>0</v>
      </c>
      <c r="N114" s="37">
        <v>0</v>
      </c>
      <c r="O114" s="37">
        <v>0</v>
      </c>
      <c r="P114" s="37">
        <v>0</v>
      </c>
      <c r="Q114" s="37">
        <v>0</v>
      </c>
      <c r="R114" s="36">
        <v>0</v>
      </c>
      <c r="S114" s="37">
        <v>0</v>
      </c>
      <c r="T114" s="37">
        <v>0</v>
      </c>
      <c r="U114" s="37">
        <v>0</v>
      </c>
      <c r="V114" s="37">
        <v>0</v>
      </c>
      <c r="W114" s="37">
        <v>0</v>
      </c>
      <c r="X114" s="37">
        <v>0</v>
      </c>
      <c r="Y114" s="36">
        <v>0</v>
      </c>
      <c r="Z114" s="37">
        <f t="shared" si="312"/>
        <v>0</v>
      </c>
      <c r="AA114" s="37">
        <v>0</v>
      </c>
      <c r="AB114" s="37">
        <v>0</v>
      </c>
      <c r="AC114" s="37">
        <v>0</v>
      </c>
      <c r="AD114" s="37">
        <v>0</v>
      </c>
      <c r="AE114" s="37">
        <v>0</v>
      </c>
      <c r="AF114" s="36">
        <v>0</v>
      </c>
      <c r="AG114" s="37">
        <f t="shared" si="313"/>
        <v>0</v>
      </c>
      <c r="AH114" s="37">
        <v>0</v>
      </c>
      <c r="AI114" s="37">
        <v>0</v>
      </c>
      <c r="AJ114" s="37">
        <v>0</v>
      </c>
      <c r="AK114" s="37">
        <v>0</v>
      </c>
      <c r="AL114" s="37">
        <v>0</v>
      </c>
      <c r="AM114" s="36">
        <v>0</v>
      </c>
      <c r="AN114" s="28">
        <f t="shared" si="314"/>
        <v>0</v>
      </c>
      <c r="AO114" s="37">
        <f t="shared" si="315"/>
        <v>0</v>
      </c>
      <c r="AP114" s="28">
        <f t="shared" si="316"/>
        <v>0</v>
      </c>
      <c r="AQ114" s="28">
        <f t="shared" si="317"/>
        <v>0</v>
      </c>
      <c r="AR114" s="28">
        <f t="shared" si="318"/>
        <v>0</v>
      </c>
      <c r="AS114" s="28">
        <f t="shared" si="319"/>
        <v>0</v>
      </c>
      <c r="AT114" s="36">
        <f t="shared" si="320"/>
        <v>0</v>
      </c>
      <c r="AU114" s="28">
        <v>0</v>
      </c>
      <c r="AV114" s="29">
        <v>0</v>
      </c>
      <c r="AW114" s="29">
        <v>0</v>
      </c>
      <c r="AX114" s="29">
        <v>0</v>
      </c>
      <c r="AY114" s="29">
        <v>0</v>
      </c>
      <c r="AZ114" s="29">
        <v>0</v>
      </c>
      <c r="BA114" s="32">
        <v>0</v>
      </c>
      <c r="BB114" s="28">
        <v>0</v>
      </c>
      <c r="BC114" s="29">
        <v>0</v>
      </c>
      <c r="BD114" s="29">
        <v>0</v>
      </c>
      <c r="BE114" s="29">
        <v>0</v>
      </c>
      <c r="BF114" s="29">
        <v>0</v>
      </c>
      <c r="BG114" s="29">
        <v>0</v>
      </c>
      <c r="BH114" s="32">
        <v>0</v>
      </c>
      <c r="BI114" s="28">
        <v>0</v>
      </c>
      <c r="BJ114" s="29">
        <v>0</v>
      </c>
      <c r="BK114" s="29">
        <v>0</v>
      </c>
      <c r="BL114" s="29">
        <v>0</v>
      </c>
      <c r="BM114" s="29">
        <v>0</v>
      </c>
      <c r="BN114" s="29">
        <v>0</v>
      </c>
      <c r="BO114" s="32">
        <v>0</v>
      </c>
      <c r="BP114" s="28">
        <v>0</v>
      </c>
      <c r="BQ114" s="29">
        <v>0</v>
      </c>
      <c r="BR114" s="29">
        <v>0</v>
      </c>
      <c r="BS114" s="29">
        <v>0</v>
      </c>
      <c r="BT114" s="29">
        <v>0</v>
      </c>
      <c r="BU114" s="29">
        <v>0</v>
      </c>
      <c r="BV114" s="32">
        <v>0</v>
      </c>
      <c r="BW114" s="28">
        <f t="shared" si="303"/>
        <v>0</v>
      </c>
      <c r="BX114" s="38">
        <v>0</v>
      </c>
      <c r="BY114" s="28">
        <f t="shared" si="304"/>
        <v>0</v>
      </c>
      <c r="BZ114" s="38">
        <v>0</v>
      </c>
      <c r="CA114" s="52" t="s">
        <v>126</v>
      </c>
    </row>
    <row r="115" spans="1:79" ht="31.5" x14ac:dyDescent="0.2">
      <c r="A115" s="21" t="s">
        <v>189</v>
      </c>
      <c r="B115" s="40" t="s">
        <v>190</v>
      </c>
      <c r="C115" s="27" t="s">
        <v>132</v>
      </c>
      <c r="D115" s="28">
        <f t="shared" si="305"/>
        <v>0</v>
      </c>
      <c r="E115" s="37">
        <v>0</v>
      </c>
      <c r="F115" s="29">
        <f t="shared" si="306"/>
        <v>0</v>
      </c>
      <c r="G115" s="29">
        <f t="shared" si="307"/>
        <v>0</v>
      </c>
      <c r="H115" s="30">
        <f t="shared" si="308"/>
        <v>0</v>
      </c>
      <c r="I115" s="29">
        <f t="shared" si="309"/>
        <v>0</v>
      </c>
      <c r="J115" s="31">
        <f t="shared" si="310"/>
        <v>0</v>
      </c>
      <c r="K115" s="32">
        <f t="shared" si="311"/>
        <v>0</v>
      </c>
      <c r="L115" s="37">
        <v>0</v>
      </c>
      <c r="M115" s="37">
        <v>0</v>
      </c>
      <c r="N115" s="37">
        <v>0</v>
      </c>
      <c r="O115" s="37">
        <v>0</v>
      </c>
      <c r="P115" s="37">
        <v>0</v>
      </c>
      <c r="Q115" s="37">
        <v>0</v>
      </c>
      <c r="R115" s="36">
        <v>0</v>
      </c>
      <c r="S115" s="37">
        <v>0</v>
      </c>
      <c r="T115" s="37">
        <v>0</v>
      </c>
      <c r="U115" s="37">
        <v>0</v>
      </c>
      <c r="V115" s="37">
        <v>0</v>
      </c>
      <c r="W115" s="37">
        <v>0</v>
      </c>
      <c r="X115" s="37">
        <v>0</v>
      </c>
      <c r="Y115" s="36">
        <v>0</v>
      </c>
      <c r="Z115" s="37">
        <f t="shared" si="312"/>
        <v>0</v>
      </c>
      <c r="AA115" s="37">
        <v>0</v>
      </c>
      <c r="AB115" s="37">
        <v>0</v>
      </c>
      <c r="AC115" s="37">
        <v>0</v>
      </c>
      <c r="AD115" s="37">
        <v>0</v>
      </c>
      <c r="AE115" s="37">
        <v>0</v>
      </c>
      <c r="AF115" s="36">
        <v>0</v>
      </c>
      <c r="AG115" s="37">
        <f t="shared" si="313"/>
        <v>0</v>
      </c>
      <c r="AH115" s="37">
        <v>0</v>
      </c>
      <c r="AI115" s="37">
        <v>0</v>
      </c>
      <c r="AJ115" s="37">
        <v>0</v>
      </c>
      <c r="AK115" s="37">
        <v>0</v>
      </c>
      <c r="AL115" s="37">
        <v>0</v>
      </c>
      <c r="AM115" s="36">
        <v>0</v>
      </c>
      <c r="AN115" s="28">
        <f t="shared" si="314"/>
        <v>0</v>
      </c>
      <c r="AO115" s="37">
        <f t="shared" si="315"/>
        <v>0</v>
      </c>
      <c r="AP115" s="28">
        <f t="shared" si="316"/>
        <v>0</v>
      </c>
      <c r="AQ115" s="28">
        <f t="shared" si="317"/>
        <v>0</v>
      </c>
      <c r="AR115" s="28">
        <f t="shared" si="318"/>
        <v>0</v>
      </c>
      <c r="AS115" s="28">
        <f t="shared" si="319"/>
        <v>0</v>
      </c>
      <c r="AT115" s="36">
        <f t="shared" si="320"/>
        <v>0</v>
      </c>
      <c r="AU115" s="28">
        <v>0</v>
      </c>
      <c r="AV115" s="29">
        <v>0</v>
      </c>
      <c r="AW115" s="29">
        <v>0</v>
      </c>
      <c r="AX115" s="29">
        <v>0</v>
      </c>
      <c r="AY115" s="29">
        <v>0</v>
      </c>
      <c r="AZ115" s="29">
        <v>0</v>
      </c>
      <c r="BA115" s="32">
        <v>0</v>
      </c>
      <c r="BB115" s="28">
        <v>0</v>
      </c>
      <c r="BC115" s="29">
        <v>0</v>
      </c>
      <c r="BD115" s="29">
        <v>0</v>
      </c>
      <c r="BE115" s="29">
        <v>0</v>
      </c>
      <c r="BF115" s="29">
        <v>0</v>
      </c>
      <c r="BG115" s="29">
        <v>0</v>
      </c>
      <c r="BH115" s="32">
        <v>0</v>
      </c>
      <c r="BI115" s="28">
        <v>0</v>
      </c>
      <c r="BJ115" s="29">
        <v>0</v>
      </c>
      <c r="BK115" s="29">
        <v>0</v>
      </c>
      <c r="BL115" s="29">
        <v>0</v>
      </c>
      <c r="BM115" s="29">
        <v>0</v>
      </c>
      <c r="BN115" s="29">
        <v>0</v>
      </c>
      <c r="BO115" s="32">
        <v>0</v>
      </c>
      <c r="BP115" s="28">
        <v>0</v>
      </c>
      <c r="BQ115" s="29">
        <v>0</v>
      </c>
      <c r="BR115" s="29">
        <v>0</v>
      </c>
      <c r="BS115" s="29">
        <v>0</v>
      </c>
      <c r="BT115" s="29">
        <v>0</v>
      </c>
      <c r="BU115" s="29">
        <v>0</v>
      </c>
      <c r="BV115" s="32">
        <v>0</v>
      </c>
      <c r="BW115" s="28">
        <f t="shared" si="303"/>
        <v>0</v>
      </c>
      <c r="BX115" s="38">
        <v>0</v>
      </c>
      <c r="BY115" s="28">
        <f t="shared" si="304"/>
        <v>0</v>
      </c>
      <c r="BZ115" s="38">
        <v>0</v>
      </c>
      <c r="CA115" s="52" t="s">
        <v>126</v>
      </c>
    </row>
    <row r="116" spans="1:79" ht="31.5" x14ac:dyDescent="0.2">
      <c r="A116" s="21" t="s">
        <v>191</v>
      </c>
      <c r="B116" s="40" t="s">
        <v>192</v>
      </c>
      <c r="C116" s="27" t="s">
        <v>132</v>
      </c>
      <c r="D116" s="28">
        <f t="shared" si="305"/>
        <v>0</v>
      </c>
      <c r="E116" s="37">
        <v>0</v>
      </c>
      <c r="F116" s="29">
        <f t="shared" si="306"/>
        <v>0</v>
      </c>
      <c r="G116" s="29">
        <f t="shared" si="307"/>
        <v>0</v>
      </c>
      <c r="H116" s="30">
        <f t="shared" si="308"/>
        <v>0</v>
      </c>
      <c r="I116" s="29">
        <f t="shared" si="309"/>
        <v>0</v>
      </c>
      <c r="J116" s="31">
        <f t="shared" si="310"/>
        <v>0</v>
      </c>
      <c r="K116" s="32">
        <f t="shared" si="311"/>
        <v>0</v>
      </c>
      <c r="L116" s="37">
        <v>0</v>
      </c>
      <c r="M116" s="37">
        <v>0</v>
      </c>
      <c r="N116" s="37">
        <v>0</v>
      </c>
      <c r="O116" s="37">
        <v>0</v>
      </c>
      <c r="P116" s="37">
        <v>0</v>
      </c>
      <c r="Q116" s="37">
        <v>0</v>
      </c>
      <c r="R116" s="36">
        <v>0</v>
      </c>
      <c r="S116" s="37">
        <v>0</v>
      </c>
      <c r="T116" s="37">
        <v>0</v>
      </c>
      <c r="U116" s="37">
        <v>0</v>
      </c>
      <c r="V116" s="37">
        <v>0</v>
      </c>
      <c r="W116" s="37">
        <v>0</v>
      </c>
      <c r="X116" s="37">
        <v>0</v>
      </c>
      <c r="Y116" s="36">
        <v>0</v>
      </c>
      <c r="Z116" s="37">
        <f t="shared" si="312"/>
        <v>0</v>
      </c>
      <c r="AA116" s="37">
        <v>0</v>
      </c>
      <c r="AB116" s="37">
        <v>0</v>
      </c>
      <c r="AC116" s="37">
        <v>0</v>
      </c>
      <c r="AD116" s="37">
        <v>0</v>
      </c>
      <c r="AE116" s="37">
        <v>0</v>
      </c>
      <c r="AF116" s="36">
        <v>0</v>
      </c>
      <c r="AG116" s="37">
        <f t="shared" si="313"/>
        <v>0</v>
      </c>
      <c r="AH116" s="37">
        <v>0</v>
      </c>
      <c r="AI116" s="37">
        <v>0</v>
      </c>
      <c r="AJ116" s="37">
        <v>0</v>
      </c>
      <c r="AK116" s="37">
        <v>0</v>
      </c>
      <c r="AL116" s="37">
        <v>0</v>
      </c>
      <c r="AM116" s="36">
        <v>0</v>
      </c>
      <c r="AN116" s="28">
        <f t="shared" si="314"/>
        <v>0</v>
      </c>
      <c r="AO116" s="37">
        <f t="shared" si="315"/>
        <v>0</v>
      </c>
      <c r="AP116" s="28">
        <f t="shared" si="316"/>
        <v>0</v>
      </c>
      <c r="AQ116" s="28">
        <f t="shared" si="317"/>
        <v>0</v>
      </c>
      <c r="AR116" s="28">
        <f t="shared" si="318"/>
        <v>0</v>
      </c>
      <c r="AS116" s="28">
        <f t="shared" si="319"/>
        <v>0</v>
      </c>
      <c r="AT116" s="36">
        <f t="shared" si="320"/>
        <v>0</v>
      </c>
      <c r="AU116" s="28">
        <v>0</v>
      </c>
      <c r="AV116" s="29">
        <v>0</v>
      </c>
      <c r="AW116" s="29">
        <v>0</v>
      </c>
      <c r="AX116" s="29">
        <v>0</v>
      </c>
      <c r="AY116" s="29">
        <v>0</v>
      </c>
      <c r="AZ116" s="29">
        <v>0</v>
      </c>
      <c r="BA116" s="32">
        <v>0</v>
      </c>
      <c r="BB116" s="28">
        <v>0</v>
      </c>
      <c r="BC116" s="29">
        <v>0</v>
      </c>
      <c r="BD116" s="29">
        <v>0</v>
      </c>
      <c r="BE116" s="29">
        <v>0</v>
      </c>
      <c r="BF116" s="29">
        <v>0</v>
      </c>
      <c r="BG116" s="29">
        <v>0</v>
      </c>
      <c r="BH116" s="32">
        <v>0</v>
      </c>
      <c r="BI116" s="28">
        <v>0</v>
      </c>
      <c r="BJ116" s="29">
        <v>0</v>
      </c>
      <c r="BK116" s="29">
        <v>0</v>
      </c>
      <c r="BL116" s="29">
        <v>0</v>
      </c>
      <c r="BM116" s="29">
        <v>0</v>
      </c>
      <c r="BN116" s="29">
        <v>0</v>
      </c>
      <c r="BO116" s="32">
        <v>0</v>
      </c>
      <c r="BP116" s="28">
        <v>0</v>
      </c>
      <c r="BQ116" s="29">
        <v>0</v>
      </c>
      <c r="BR116" s="29">
        <v>0</v>
      </c>
      <c r="BS116" s="29">
        <v>0</v>
      </c>
      <c r="BT116" s="29">
        <v>0</v>
      </c>
      <c r="BU116" s="29">
        <v>0</v>
      </c>
      <c r="BV116" s="32">
        <v>0</v>
      </c>
      <c r="BW116" s="28">
        <f t="shared" si="303"/>
        <v>0</v>
      </c>
      <c r="BX116" s="38">
        <v>0</v>
      </c>
      <c r="BY116" s="28">
        <f t="shared" si="304"/>
        <v>0</v>
      </c>
      <c r="BZ116" s="38">
        <v>0</v>
      </c>
      <c r="CA116" s="52" t="s">
        <v>126</v>
      </c>
    </row>
    <row r="117" spans="1:79" ht="31.5" x14ac:dyDescent="0.2">
      <c r="A117" s="21" t="s">
        <v>193</v>
      </c>
      <c r="B117" s="40" t="s">
        <v>194</v>
      </c>
      <c r="C117" s="27" t="s">
        <v>132</v>
      </c>
      <c r="D117" s="28">
        <f t="shared" si="305"/>
        <v>0</v>
      </c>
      <c r="E117" s="37">
        <v>0</v>
      </c>
      <c r="F117" s="29">
        <f t="shared" si="306"/>
        <v>0</v>
      </c>
      <c r="G117" s="29">
        <f t="shared" si="307"/>
        <v>0</v>
      </c>
      <c r="H117" s="30">
        <f t="shared" si="308"/>
        <v>0</v>
      </c>
      <c r="I117" s="29">
        <f t="shared" si="309"/>
        <v>0</v>
      </c>
      <c r="J117" s="31">
        <f t="shared" si="310"/>
        <v>0</v>
      </c>
      <c r="K117" s="32">
        <f t="shared" si="311"/>
        <v>0</v>
      </c>
      <c r="L117" s="37">
        <v>0</v>
      </c>
      <c r="M117" s="37">
        <v>0</v>
      </c>
      <c r="N117" s="37">
        <v>0</v>
      </c>
      <c r="O117" s="37">
        <v>0</v>
      </c>
      <c r="P117" s="37">
        <v>0</v>
      </c>
      <c r="Q117" s="37">
        <v>0</v>
      </c>
      <c r="R117" s="36">
        <v>0</v>
      </c>
      <c r="S117" s="37">
        <v>0</v>
      </c>
      <c r="T117" s="37">
        <v>0</v>
      </c>
      <c r="U117" s="37">
        <v>0</v>
      </c>
      <c r="V117" s="37">
        <v>0</v>
      </c>
      <c r="W117" s="37">
        <v>0</v>
      </c>
      <c r="X117" s="37">
        <v>0</v>
      </c>
      <c r="Y117" s="36">
        <v>0</v>
      </c>
      <c r="Z117" s="37">
        <f t="shared" si="312"/>
        <v>0</v>
      </c>
      <c r="AA117" s="37">
        <v>0</v>
      </c>
      <c r="AB117" s="37">
        <v>0</v>
      </c>
      <c r="AC117" s="37">
        <v>0</v>
      </c>
      <c r="AD117" s="37">
        <v>0</v>
      </c>
      <c r="AE117" s="37">
        <v>0</v>
      </c>
      <c r="AF117" s="36">
        <v>0</v>
      </c>
      <c r="AG117" s="37">
        <f t="shared" si="313"/>
        <v>0</v>
      </c>
      <c r="AH117" s="37">
        <v>0</v>
      </c>
      <c r="AI117" s="37">
        <v>0</v>
      </c>
      <c r="AJ117" s="37">
        <v>0</v>
      </c>
      <c r="AK117" s="37">
        <v>0</v>
      </c>
      <c r="AL117" s="37">
        <v>0</v>
      </c>
      <c r="AM117" s="36">
        <v>0</v>
      </c>
      <c r="AN117" s="28">
        <f t="shared" si="314"/>
        <v>0</v>
      </c>
      <c r="AO117" s="37">
        <f t="shared" si="315"/>
        <v>0</v>
      </c>
      <c r="AP117" s="28">
        <f t="shared" si="316"/>
        <v>0</v>
      </c>
      <c r="AQ117" s="28">
        <f t="shared" si="317"/>
        <v>0</v>
      </c>
      <c r="AR117" s="28">
        <f t="shared" si="318"/>
        <v>0</v>
      </c>
      <c r="AS117" s="28">
        <f t="shared" si="319"/>
        <v>0</v>
      </c>
      <c r="AT117" s="36">
        <f t="shared" si="320"/>
        <v>0</v>
      </c>
      <c r="AU117" s="28">
        <v>0</v>
      </c>
      <c r="AV117" s="29">
        <v>0</v>
      </c>
      <c r="AW117" s="29">
        <v>0</v>
      </c>
      <c r="AX117" s="29">
        <v>0</v>
      </c>
      <c r="AY117" s="29">
        <v>0</v>
      </c>
      <c r="AZ117" s="29">
        <v>0</v>
      </c>
      <c r="BA117" s="32">
        <v>0</v>
      </c>
      <c r="BB117" s="28">
        <v>0</v>
      </c>
      <c r="BC117" s="29">
        <v>0</v>
      </c>
      <c r="BD117" s="29">
        <v>0</v>
      </c>
      <c r="BE117" s="29">
        <v>0</v>
      </c>
      <c r="BF117" s="29">
        <v>0</v>
      </c>
      <c r="BG117" s="29">
        <v>0</v>
      </c>
      <c r="BH117" s="32">
        <v>0</v>
      </c>
      <c r="BI117" s="28">
        <v>0</v>
      </c>
      <c r="BJ117" s="29">
        <v>0</v>
      </c>
      <c r="BK117" s="29">
        <v>0</v>
      </c>
      <c r="BL117" s="29">
        <v>0</v>
      </c>
      <c r="BM117" s="29">
        <v>0</v>
      </c>
      <c r="BN117" s="29">
        <v>0</v>
      </c>
      <c r="BO117" s="32">
        <v>0</v>
      </c>
      <c r="BP117" s="28">
        <v>0</v>
      </c>
      <c r="BQ117" s="29">
        <v>0</v>
      </c>
      <c r="BR117" s="29">
        <v>0</v>
      </c>
      <c r="BS117" s="29">
        <v>0</v>
      </c>
      <c r="BT117" s="29">
        <v>0</v>
      </c>
      <c r="BU117" s="29">
        <v>0</v>
      </c>
      <c r="BV117" s="32">
        <v>0</v>
      </c>
      <c r="BW117" s="28">
        <f t="shared" si="303"/>
        <v>0</v>
      </c>
      <c r="BX117" s="38">
        <v>0</v>
      </c>
      <c r="BY117" s="28">
        <f t="shared" si="304"/>
        <v>0</v>
      </c>
      <c r="BZ117" s="38">
        <v>0</v>
      </c>
      <c r="CA117" s="52" t="s">
        <v>126</v>
      </c>
    </row>
    <row r="118" spans="1:79" ht="31.5" x14ac:dyDescent="0.2">
      <c r="A118" s="21" t="s">
        <v>195</v>
      </c>
      <c r="B118" s="40" t="s">
        <v>196</v>
      </c>
      <c r="C118" s="27" t="s">
        <v>132</v>
      </c>
      <c r="D118" s="28">
        <f t="shared" si="305"/>
        <v>0</v>
      </c>
      <c r="E118" s="37">
        <v>0</v>
      </c>
      <c r="F118" s="29">
        <f t="shared" si="306"/>
        <v>0</v>
      </c>
      <c r="G118" s="29">
        <f t="shared" si="307"/>
        <v>0</v>
      </c>
      <c r="H118" s="30">
        <f t="shared" si="308"/>
        <v>0</v>
      </c>
      <c r="I118" s="29">
        <f t="shared" si="309"/>
        <v>0</v>
      </c>
      <c r="J118" s="31">
        <f t="shared" si="310"/>
        <v>0</v>
      </c>
      <c r="K118" s="32">
        <f t="shared" si="311"/>
        <v>0</v>
      </c>
      <c r="L118" s="37">
        <v>0</v>
      </c>
      <c r="M118" s="37">
        <v>0</v>
      </c>
      <c r="N118" s="37">
        <v>0</v>
      </c>
      <c r="O118" s="37">
        <v>0</v>
      </c>
      <c r="P118" s="37">
        <v>0</v>
      </c>
      <c r="Q118" s="37">
        <v>0</v>
      </c>
      <c r="R118" s="36">
        <v>0</v>
      </c>
      <c r="S118" s="37">
        <v>0</v>
      </c>
      <c r="T118" s="37">
        <v>0</v>
      </c>
      <c r="U118" s="37">
        <v>0</v>
      </c>
      <c r="V118" s="37">
        <v>0</v>
      </c>
      <c r="W118" s="37">
        <v>0</v>
      </c>
      <c r="X118" s="37">
        <v>0</v>
      </c>
      <c r="Y118" s="36">
        <v>0</v>
      </c>
      <c r="Z118" s="37">
        <f t="shared" si="312"/>
        <v>0</v>
      </c>
      <c r="AA118" s="37">
        <v>0</v>
      </c>
      <c r="AB118" s="37">
        <v>0</v>
      </c>
      <c r="AC118" s="37">
        <v>0</v>
      </c>
      <c r="AD118" s="37">
        <v>0</v>
      </c>
      <c r="AE118" s="37">
        <v>0</v>
      </c>
      <c r="AF118" s="36">
        <v>0</v>
      </c>
      <c r="AG118" s="37">
        <f t="shared" si="313"/>
        <v>0</v>
      </c>
      <c r="AH118" s="37">
        <v>0</v>
      </c>
      <c r="AI118" s="37">
        <v>0</v>
      </c>
      <c r="AJ118" s="37">
        <v>0</v>
      </c>
      <c r="AK118" s="37">
        <v>0</v>
      </c>
      <c r="AL118" s="37">
        <v>0</v>
      </c>
      <c r="AM118" s="36">
        <v>0</v>
      </c>
      <c r="AN118" s="28">
        <f t="shared" si="314"/>
        <v>0</v>
      </c>
      <c r="AO118" s="37">
        <f t="shared" si="315"/>
        <v>0</v>
      </c>
      <c r="AP118" s="28">
        <f t="shared" si="316"/>
        <v>0</v>
      </c>
      <c r="AQ118" s="28">
        <f t="shared" si="317"/>
        <v>0</v>
      </c>
      <c r="AR118" s="28">
        <f t="shared" si="318"/>
        <v>0</v>
      </c>
      <c r="AS118" s="28">
        <f t="shared" si="319"/>
        <v>0</v>
      </c>
      <c r="AT118" s="36">
        <f t="shared" si="320"/>
        <v>0</v>
      </c>
      <c r="AU118" s="28">
        <v>0</v>
      </c>
      <c r="AV118" s="29">
        <v>0</v>
      </c>
      <c r="AW118" s="29">
        <v>0</v>
      </c>
      <c r="AX118" s="29">
        <v>0</v>
      </c>
      <c r="AY118" s="29">
        <v>0</v>
      </c>
      <c r="AZ118" s="29">
        <v>0</v>
      </c>
      <c r="BA118" s="32">
        <v>0</v>
      </c>
      <c r="BB118" s="28">
        <v>0</v>
      </c>
      <c r="BC118" s="29">
        <v>0</v>
      </c>
      <c r="BD118" s="29">
        <v>0</v>
      </c>
      <c r="BE118" s="29">
        <v>0</v>
      </c>
      <c r="BF118" s="29">
        <v>0</v>
      </c>
      <c r="BG118" s="29">
        <v>0</v>
      </c>
      <c r="BH118" s="32">
        <v>0</v>
      </c>
      <c r="BI118" s="28">
        <v>0</v>
      </c>
      <c r="BJ118" s="29">
        <v>0</v>
      </c>
      <c r="BK118" s="29">
        <v>0</v>
      </c>
      <c r="BL118" s="29">
        <v>0</v>
      </c>
      <c r="BM118" s="29">
        <v>0</v>
      </c>
      <c r="BN118" s="29">
        <v>0</v>
      </c>
      <c r="BO118" s="32">
        <v>0</v>
      </c>
      <c r="BP118" s="28">
        <v>0</v>
      </c>
      <c r="BQ118" s="29">
        <v>0</v>
      </c>
      <c r="BR118" s="29">
        <v>0</v>
      </c>
      <c r="BS118" s="29">
        <v>0</v>
      </c>
      <c r="BT118" s="29">
        <v>0</v>
      </c>
      <c r="BU118" s="29">
        <v>0</v>
      </c>
      <c r="BV118" s="32">
        <v>0</v>
      </c>
      <c r="BW118" s="28">
        <f t="shared" si="303"/>
        <v>0</v>
      </c>
      <c r="BX118" s="38">
        <v>0</v>
      </c>
      <c r="BY118" s="28">
        <f t="shared" si="304"/>
        <v>0</v>
      </c>
      <c r="BZ118" s="38">
        <v>0</v>
      </c>
      <c r="CA118" s="52" t="s">
        <v>126</v>
      </c>
    </row>
    <row r="119" spans="1:79" ht="31.5" x14ac:dyDescent="0.2">
      <c r="A119" s="21" t="s">
        <v>197</v>
      </c>
      <c r="B119" s="40" t="s">
        <v>198</v>
      </c>
      <c r="C119" s="27" t="s">
        <v>132</v>
      </c>
      <c r="D119" s="28">
        <f t="shared" si="305"/>
        <v>0</v>
      </c>
      <c r="E119" s="37">
        <v>0</v>
      </c>
      <c r="F119" s="29">
        <f t="shared" si="306"/>
        <v>0</v>
      </c>
      <c r="G119" s="29">
        <f t="shared" si="307"/>
        <v>0</v>
      </c>
      <c r="H119" s="30">
        <f t="shared" si="308"/>
        <v>0</v>
      </c>
      <c r="I119" s="29">
        <f t="shared" si="309"/>
        <v>0</v>
      </c>
      <c r="J119" s="31">
        <f t="shared" si="310"/>
        <v>0</v>
      </c>
      <c r="K119" s="32">
        <f t="shared" si="311"/>
        <v>0</v>
      </c>
      <c r="L119" s="37">
        <v>0</v>
      </c>
      <c r="M119" s="37">
        <v>0</v>
      </c>
      <c r="N119" s="37">
        <v>0</v>
      </c>
      <c r="O119" s="37">
        <v>0</v>
      </c>
      <c r="P119" s="37">
        <v>0</v>
      </c>
      <c r="Q119" s="37">
        <v>0</v>
      </c>
      <c r="R119" s="36">
        <v>0</v>
      </c>
      <c r="S119" s="37">
        <v>0</v>
      </c>
      <c r="T119" s="37">
        <v>0</v>
      </c>
      <c r="U119" s="37">
        <v>0</v>
      </c>
      <c r="V119" s="37">
        <v>0</v>
      </c>
      <c r="W119" s="37">
        <v>0</v>
      </c>
      <c r="X119" s="37">
        <v>0</v>
      </c>
      <c r="Y119" s="36">
        <v>0</v>
      </c>
      <c r="Z119" s="37">
        <f t="shared" si="312"/>
        <v>0</v>
      </c>
      <c r="AA119" s="37">
        <v>0</v>
      </c>
      <c r="AB119" s="37">
        <v>0</v>
      </c>
      <c r="AC119" s="37">
        <v>0</v>
      </c>
      <c r="AD119" s="37">
        <v>0</v>
      </c>
      <c r="AE119" s="37">
        <v>0</v>
      </c>
      <c r="AF119" s="36">
        <v>0</v>
      </c>
      <c r="AG119" s="37">
        <f t="shared" si="313"/>
        <v>0</v>
      </c>
      <c r="AH119" s="37">
        <v>0</v>
      </c>
      <c r="AI119" s="37">
        <v>0</v>
      </c>
      <c r="AJ119" s="37">
        <v>0</v>
      </c>
      <c r="AK119" s="37">
        <v>0</v>
      </c>
      <c r="AL119" s="37">
        <v>0</v>
      </c>
      <c r="AM119" s="36">
        <v>0</v>
      </c>
      <c r="AN119" s="28">
        <f t="shared" si="314"/>
        <v>0</v>
      </c>
      <c r="AO119" s="37">
        <f t="shared" si="315"/>
        <v>0</v>
      </c>
      <c r="AP119" s="28">
        <f t="shared" si="316"/>
        <v>0</v>
      </c>
      <c r="AQ119" s="28">
        <f t="shared" si="317"/>
        <v>0</v>
      </c>
      <c r="AR119" s="28">
        <f t="shared" si="318"/>
        <v>0</v>
      </c>
      <c r="AS119" s="28">
        <f t="shared" si="319"/>
        <v>0</v>
      </c>
      <c r="AT119" s="36">
        <f t="shared" si="320"/>
        <v>0</v>
      </c>
      <c r="AU119" s="28">
        <v>0</v>
      </c>
      <c r="AV119" s="29">
        <v>0</v>
      </c>
      <c r="AW119" s="29">
        <v>0</v>
      </c>
      <c r="AX119" s="29">
        <v>0</v>
      </c>
      <c r="AY119" s="29">
        <v>0</v>
      </c>
      <c r="AZ119" s="29">
        <v>0</v>
      </c>
      <c r="BA119" s="32">
        <v>0</v>
      </c>
      <c r="BB119" s="28">
        <v>0</v>
      </c>
      <c r="BC119" s="29">
        <v>0</v>
      </c>
      <c r="BD119" s="29">
        <v>0</v>
      </c>
      <c r="BE119" s="29">
        <v>0</v>
      </c>
      <c r="BF119" s="29">
        <v>0</v>
      </c>
      <c r="BG119" s="29">
        <v>0</v>
      </c>
      <c r="BH119" s="32">
        <v>0</v>
      </c>
      <c r="BI119" s="28">
        <v>0</v>
      </c>
      <c r="BJ119" s="29">
        <v>0</v>
      </c>
      <c r="BK119" s="29">
        <v>0</v>
      </c>
      <c r="BL119" s="29">
        <v>0</v>
      </c>
      <c r="BM119" s="29">
        <v>0</v>
      </c>
      <c r="BN119" s="29">
        <v>0</v>
      </c>
      <c r="BO119" s="32">
        <v>0</v>
      </c>
      <c r="BP119" s="28">
        <v>0</v>
      </c>
      <c r="BQ119" s="29">
        <v>0</v>
      </c>
      <c r="BR119" s="29">
        <v>0</v>
      </c>
      <c r="BS119" s="29">
        <v>0</v>
      </c>
      <c r="BT119" s="29">
        <v>0</v>
      </c>
      <c r="BU119" s="29">
        <v>0</v>
      </c>
      <c r="BV119" s="32">
        <v>0</v>
      </c>
      <c r="BW119" s="28">
        <f t="shared" si="303"/>
        <v>0</v>
      </c>
      <c r="BX119" s="38">
        <v>0</v>
      </c>
      <c r="BY119" s="28">
        <f t="shared" si="304"/>
        <v>0</v>
      </c>
      <c r="BZ119" s="38">
        <v>0</v>
      </c>
      <c r="CA119" s="52" t="s">
        <v>126</v>
      </c>
    </row>
    <row r="120" spans="1:79" ht="21" x14ac:dyDescent="0.2">
      <c r="A120" s="21" t="s">
        <v>199</v>
      </c>
      <c r="B120" s="40" t="s">
        <v>200</v>
      </c>
      <c r="C120" s="27" t="s">
        <v>132</v>
      </c>
      <c r="D120" s="28">
        <f t="shared" si="305"/>
        <v>0</v>
      </c>
      <c r="E120" s="37">
        <v>0</v>
      </c>
      <c r="F120" s="29">
        <f t="shared" si="306"/>
        <v>0</v>
      </c>
      <c r="G120" s="29">
        <f t="shared" si="307"/>
        <v>0</v>
      </c>
      <c r="H120" s="30">
        <f t="shared" si="308"/>
        <v>0</v>
      </c>
      <c r="I120" s="29">
        <f t="shared" si="309"/>
        <v>0</v>
      </c>
      <c r="J120" s="31">
        <f t="shared" si="310"/>
        <v>0</v>
      </c>
      <c r="K120" s="32">
        <f t="shared" si="311"/>
        <v>0</v>
      </c>
      <c r="L120" s="37">
        <v>0</v>
      </c>
      <c r="M120" s="37">
        <v>0</v>
      </c>
      <c r="N120" s="37">
        <v>0</v>
      </c>
      <c r="O120" s="37">
        <v>0</v>
      </c>
      <c r="P120" s="37">
        <v>0</v>
      </c>
      <c r="Q120" s="37">
        <v>0</v>
      </c>
      <c r="R120" s="36">
        <v>0</v>
      </c>
      <c r="S120" s="37">
        <v>0</v>
      </c>
      <c r="T120" s="37">
        <v>0</v>
      </c>
      <c r="U120" s="37">
        <v>0</v>
      </c>
      <c r="V120" s="37">
        <v>0</v>
      </c>
      <c r="W120" s="37">
        <v>0</v>
      </c>
      <c r="X120" s="37">
        <v>0</v>
      </c>
      <c r="Y120" s="36">
        <v>0</v>
      </c>
      <c r="Z120" s="37">
        <f t="shared" si="312"/>
        <v>0</v>
      </c>
      <c r="AA120" s="37">
        <v>0</v>
      </c>
      <c r="AB120" s="37">
        <v>0</v>
      </c>
      <c r="AC120" s="37">
        <v>0</v>
      </c>
      <c r="AD120" s="37">
        <v>0</v>
      </c>
      <c r="AE120" s="37">
        <v>0</v>
      </c>
      <c r="AF120" s="36">
        <v>0</v>
      </c>
      <c r="AG120" s="37">
        <f t="shared" si="313"/>
        <v>0</v>
      </c>
      <c r="AH120" s="37">
        <v>0</v>
      </c>
      <c r="AI120" s="37">
        <v>0</v>
      </c>
      <c r="AJ120" s="37">
        <v>0</v>
      </c>
      <c r="AK120" s="37">
        <v>0</v>
      </c>
      <c r="AL120" s="37">
        <v>0</v>
      </c>
      <c r="AM120" s="36">
        <v>0</v>
      </c>
      <c r="AN120" s="28">
        <f t="shared" si="314"/>
        <v>0</v>
      </c>
      <c r="AO120" s="37">
        <f t="shared" si="315"/>
        <v>0</v>
      </c>
      <c r="AP120" s="28">
        <f t="shared" si="316"/>
        <v>0</v>
      </c>
      <c r="AQ120" s="28">
        <f t="shared" si="317"/>
        <v>0</v>
      </c>
      <c r="AR120" s="28">
        <f t="shared" si="318"/>
        <v>0</v>
      </c>
      <c r="AS120" s="28">
        <f t="shared" si="319"/>
        <v>0</v>
      </c>
      <c r="AT120" s="36">
        <f t="shared" si="320"/>
        <v>0</v>
      </c>
      <c r="AU120" s="28">
        <v>0</v>
      </c>
      <c r="AV120" s="29">
        <v>0</v>
      </c>
      <c r="AW120" s="29">
        <v>0</v>
      </c>
      <c r="AX120" s="29">
        <v>0</v>
      </c>
      <c r="AY120" s="29">
        <v>0</v>
      </c>
      <c r="AZ120" s="29">
        <v>0</v>
      </c>
      <c r="BA120" s="32">
        <v>0</v>
      </c>
      <c r="BB120" s="28">
        <v>0</v>
      </c>
      <c r="BC120" s="29">
        <v>0</v>
      </c>
      <c r="BD120" s="29">
        <v>0</v>
      </c>
      <c r="BE120" s="29">
        <v>0</v>
      </c>
      <c r="BF120" s="29">
        <v>0</v>
      </c>
      <c r="BG120" s="29">
        <v>0</v>
      </c>
      <c r="BH120" s="32">
        <v>0</v>
      </c>
      <c r="BI120" s="28">
        <v>0</v>
      </c>
      <c r="BJ120" s="29">
        <v>0</v>
      </c>
      <c r="BK120" s="29">
        <v>0</v>
      </c>
      <c r="BL120" s="29">
        <v>0</v>
      </c>
      <c r="BM120" s="29">
        <v>0</v>
      </c>
      <c r="BN120" s="29">
        <v>0</v>
      </c>
      <c r="BO120" s="32">
        <v>0</v>
      </c>
      <c r="BP120" s="28">
        <v>0</v>
      </c>
      <c r="BQ120" s="29">
        <v>0</v>
      </c>
      <c r="BR120" s="29">
        <v>0</v>
      </c>
      <c r="BS120" s="29">
        <v>0</v>
      </c>
      <c r="BT120" s="29">
        <v>0</v>
      </c>
      <c r="BU120" s="29">
        <v>0</v>
      </c>
      <c r="BV120" s="32">
        <v>0</v>
      </c>
      <c r="BW120" s="28">
        <f t="shared" si="303"/>
        <v>0</v>
      </c>
      <c r="BX120" s="38">
        <v>0</v>
      </c>
      <c r="BY120" s="28">
        <f t="shared" si="304"/>
        <v>0</v>
      </c>
      <c r="BZ120" s="38">
        <v>0</v>
      </c>
      <c r="CA120" s="52" t="s">
        <v>126</v>
      </c>
    </row>
    <row r="121" spans="1:79" ht="31.5" x14ac:dyDescent="0.2">
      <c r="A121" s="21" t="s">
        <v>201</v>
      </c>
      <c r="B121" s="40" t="s">
        <v>202</v>
      </c>
      <c r="C121" s="27" t="s">
        <v>132</v>
      </c>
      <c r="D121" s="28">
        <f t="shared" si="305"/>
        <v>0</v>
      </c>
      <c r="E121" s="37">
        <v>0</v>
      </c>
      <c r="F121" s="29">
        <f t="shared" si="306"/>
        <v>0</v>
      </c>
      <c r="G121" s="29">
        <f t="shared" si="307"/>
        <v>0</v>
      </c>
      <c r="H121" s="30">
        <f t="shared" si="308"/>
        <v>0</v>
      </c>
      <c r="I121" s="29">
        <f t="shared" si="309"/>
        <v>0</v>
      </c>
      <c r="J121" s="31">
        <f t="shared" si="310"/>
        <v>0</v>
      </c>
      <c r="K121" s="32">
        <f t="shared" si="311"/>
        <v>0</v>
      </c>
      <c r="L121" s="37">
        <v>0</v>
      </c>
      <c r="M121" s="37">
        <v>0</v>
      </c>
      <c r="N121" s="37">
        <v>0</v>
      </c>
      <c r="O121" s="37">
        <v>0</v>
      </c>
      <c r="P121" s="37">
        <v>0</v>
      </c>
      <c r="Q121" s="37">
        <v>0</v>
      </c>
      <c r="R121" s="36">
        <v>0</v>
      </c>
      <c r="S121" s="37">
        <v>0</v>
      </c>
      <c r="T121" s="37">
        <v>0</v>
      </c>
      <c r="U121" s="37">
        <v>0</v>
      </c>
      <c r="V121" s="37">
        <v>0</v>
      </c>
      <c r="W121" s="37">
        <v>0</v>
      </c>
      <c r="X121" s="37">
        <v>0</v>
      </c>
      <c r="Y121" s="36">
        <v>0</v>
      </c>
      <c r="Z121" s="37">
        <f>SUM(Z122:Z129)</f>
        <v>0</v>
      </c>
      <c r="AA121" s="37">
        <v>0</v>
      </c>
      <c r="AB121" s="37">
        <v>0</v>
      </c>
      <c r="AC121" s="37">
        <v>0</v>
      </c>
      <c r="AD121" s="37">
        <v>0</v>
      </c>
      <c r="AE121" s="37">
        <v>0</v>
      </c>
      <c r="AF121" s="36">
        <v>0</v>
      </c>
      <c r="AG121" s="37">
        <f>SUM(AG122:AG129)</f>
        <v>0</v>
      </c>
      <c r="AH121" s="37">
        <v>0</v>
      </c>
      <c r="AI121" s="37">
        <v>0</v>
      </c>
      <c r="AJ121" s="37">
        <v>0</v>
      </c>
      <c r="AK121" s="37">
        <v>0</v>
      </c>
      <c r="AL121" s="37">
        <v>0</v>
      </c>
      <c r="AM121" s="36">
        <v>0</v>
      </c>
      <c r="AN121" s="28">
        <f t="shared" si="314"/>
        <v>0</v>
      </c>
      <c r="AO121" s="37">
        <f t="shared" si="315"/>
        <v>0</v>
      </c>
      <c r="AP121" s="28">
        <f t="shared" si="316"/>
        <v>0</v>
      </c>
      <c r="AQ121" s="28">
        <f t="shared" si="317"/>
        <v>0</v>
      </c>
      <c r="AR121" s="28">
        <f t="shared" si="318"/>
        <v>0</v>
      </c>
      <c r="AS121" s="28">
        <f t="shared" si="319"/>
        <v>0</v>
      </c>
      <c r="AT121" s="36">
        <f t="shared" si="320"/>
        <v>0</v>
      </c>
      <c r="AU121" s="28">
        <v>0</v>
      </c>
      <c r="AV121" s="29">
        <v>0</v>
      </c>
      <c r="AW121" s="29">
        <v>0</v>
      </c>
      <c r="AX121" s="29">
        <v>0</v>
      </c>
      <c r="AY121" s="29">
        <v>0</v>
      </c>
      <c r="AZ121" s="29">
        <v>0</v>
      </c>
      <c r="BA121" s="32">
        <v>0</v>
      </c>
      <c r="BB121" s="28">
        <v>0</v>
      </c>
      <c r="BC121" s="29">
        <v>0</v>
      </c>
      <c r="BD121" s="29">
        <v>0</v>
      </c>
      <c r="BE121" s="29">
        <v>0</v>
      </c>
      <c r="BF121" s="29">
        <v>0</v>
      </c>
      <c r="BG121" s="29">
        <v>0</v>
      </c>
      <c r="BH121" s="32">
        <v>0</v>
      </c>
      <c r="BI121" s="28">
        <v>0</v>
      </c>
      <c r="BJ121" s="29">
        <v>0</v>
      </c>
      <c r="BK121" s="29">
        <v>0</v>
      </c>
      <c r="BL121" s="29">
        <v>0</v>
      </c>
      <c r="BM121" s="29">
        <v>0</v>
      </c>
      <c r="BN121" s="29">
        <v>0</v>
      </c>
      <c r="BO121" s="32">
        <v>0</v>
      </c>
      <c r="BP121" s="28">
        <v>0</v>
      </c>
      <c r="BQ121" s="29">
        <v>0</v>
      </c>
      <c r="BR121" s="29">
        <v>0</v>
      </c>
      <c r="BS121" s="29">
        <v>0</v>
      </c>
      <c r="BT121" s="29">
        <v>0</v>
      </c>
      <c r="BU121" s="29">
        <v>0</v>
      </c>
      <c r="BV121" s="32">
        <v>0</v>
      </c>
      <c r="BW121" s="28">
        <f t="shared" si="303"/>
        <v>0</v>
      </c>
      <c r="BX121" s="38">
        <v>0</v>
      </c>
      <c r="BY121" s="28">
        <f t="shared" si="304"/>
        <v>0</v>
      </c>
      <c r="BZ121" s="38">
        <v>0</v>
      </c>
      <c r="CA121" s="52" t="s">
        <v>126</v>
      </c>
    </row>
    <row r="122" spans="1:79" ht="42" x14ac:dyDescent="0.2">
      <c r="A122" s="21" t="s">
        <v>203</v>
      </c>
      <c r="B122" s="40" t="s">
        <v>136</v>
      </c>
      <c r="C122" s="27" t="s">
        <v>132</v>
      </c>
      <c r="D122" s="28">
        <f t="shared" si="305"/>
        <v>0</v>
      </c>
      <c r="E122" s="37">
        <v>0</v>
      </c>
      <c r="F122" s="29">
        <f t="shared" si="306"/>
        <v>0</v>
      </c>
      <c r="G122" s="29">
        <f t="shared" si="307"/>
        <v>0</v>
      </c>
      <c r="H122" s="30">
        <f t="shared" si="308"/>
        <v>0</v>
      </c>
      <c r="I122" s="29">
        <f t="shared" si="309"/>
        <v>0</v>
      </c>
      <c r="J122" s="31">
        <f t="shared" si="310"/>
        <v>0</v>
      </c>
      <c r="K122" s="32">
        <f t="shared" si="311"/>
        <v>0</v>
      </c>
      <c r="L122" s="37">
        <v>0</v>
      </c>
      <c r="M122" s="37">
        <v>0</v>
      </c>
      <c r="N122" s="37">
        <v>0</v>
      </c>
      <c r="O122" s="37">
        <v>0</v>
      </c>
      <c r="P122" s="37">
        <v>0</v>
      </c>
      <c r="Q122" s="37">
        <v>0</v>
      </c>
      <c r="R122" s="36">
        <v>0</v>
      </c>
      <c r="S122" s="37">
        <v>0</v>
      </c>
      <c r="T122" s="37">
        <v>0</v>
      </c>
      <c r="U122" s="37">
        <v>0</v>
      </c>
      <c r="V122" s="37">
        <v>0</v>
      </c>
      <c r="W122" s="37">
        <v>0</v>
      </c>
      <c r="X122" s="37">
        <v>0</v>
      </c>
      <c r="Y122" s="36">
        <v>0</v>
      </c>
      <c r="Z122" s="37">
        <f>SUM(Z123:Z129)</f>
        <v>0</v>
      </c>
      <c r="AA122" s="37">
        <v>0</v>
      </c>
      <c r="AB122" s="37">
        <v>0</v>
      </c>
      <c r="AC122" s="37">
        <v>0</v>
      </c>
      <c r="AD122" s="37">
        <v>0</v>
      </c>
      <c r="AE122" s="37">
        <v>0</v>
      </c>
      <c r="AF122" s="36">
        <v>0</v>
      </c>
      <c r="AG122" s="37">
        <f>SUM(AG123:AG129)</f>
        <v>0</v>
      </c>
      <c r="AH122" s="37">
        <v>0</v>
      </c>
      <c r="AI122" s="37">
        <v>0</v>
      </c>
      <c r="AJ122" s="37">
        <v>0</v>
      </c>
      <c r="AK122" s="37">
        <v>0</v>
      </c>
      <c r="AL122" s="37">
        <v>0</v>
      </c>
      <c r="AM122" s="36">
        <v>0</v>
      </c>
      <c r="AN122" s="28">
        <f t="shared" si="314"/>
        <v>0</v>
      </c>
      <c r="AO122" s="37">
        <f t="shared" si="315"/>
        <v>0</v>
      </c>
      <c r="AP122" s="28">
        <f t="shared" si="316"/>
        <v>0</v>
      </c>
      <c r="AQ122" s="28">
        <f t="shared" si="317"/>
        <v>0</v>
      </c>
      <c r="AR122" s="28">
        <f t="shared" si="318"/>
        <v>0</v>
      </c>
      <c r="AS122" s="28">
        <f t="shared" si="319"/>
        <v>0</v>
      </c>
      <c r="AT122" s="36">
        <f t="shared" si="320"/>
        <v>0</v>
      </c>
      <c r="AU122" s="28">
        <v>0</v>
      </c>
      <c r="AV122" s="29">
        <v>0</v>
      </c>
      <c r="AW122" s="29">
        <v>0</v>
      </c>
      <c r="AX122" s="29">
        <v>0</v>
      </c>
      <c r="AY122" s="29">
        <v>0</v>
      </c>
      <c r="AZ122" s="29">
        <v>0</v>
      </c>
      <c r="BA122" s="32">
        <v>0</v>
      </c>
      <c r="BB122" s="28">
        <v>0</v>
      </c>
      <c r="BC122" s="29">
        <v>0</v>
      </c>
      <c r="BD122" s="29">
        <v>0</v>
      </c>
      <c r="BE122" s="29">
        <v>0</v>
      </c>
      <c r="BF122" s="29">
        <v>0</v>
      </c>
      <c r="BG122" s="29">
        <v>0</v>
      </c>
      <c r="BH122" s="32">
        <v>0</v>
      </c>
      <c r="BI122" s="28">
        <v>0</v>
      </c>
      <c r="BJ122" s="29">
        <v>0</v>
      </c>
      <c r="BK122" s="29">
        <v>0</v>
      </c>
      <c r="BL122" s="29">
        <v>0</v>
      </c>
      <c r="BM122" s="29">
        <v>0</v>
      </c>
      <c r="BN122" s="29">
        <v>0</v>
      </c>
      <c r="BO122" s="32">
        <v>0</v>
      </c>
      <c r="BP122" s="28">
        <v>0</v>
      </c>
      <c r="BQ122" s="29">
        <v>0</v>
      </c>
      <c r="BR122" s="29">
        <v>0</v>
      </c>
      <c r="BS122" s="29">
        <v>0</v>
      </c>
      <c r="BT122" s="29">
        <v>0</v>
      </c>
      <c r="BU122" s="29">
        <v>0</v>
      </c>
      <c r="BV122" s="32">
        <v>0</v>
      </c>
      <c r="BW122" s="28">
        <f t="shared" si="303"/>
        <v>0</v>
      </c>
      <c r="BX122" s="38">
        <v>0</v>
      </c>
      <c r="BY122" s="28">
        <f t="shared" si="304"/>
        <v>0</v>
      </c>
      <c r="BZ122" s="38">
        <v>0</v>
      </c>
      <c r="CA122" s="52" t="s">
        <v>126</v>
      </c>
    </row>
    <row r="123" spans="1:79" ht="42" x14ac:dyDescent="0.2">
      <c r="A123" s="21" t="s">
        <v>204</v>
      </c>
      <c r="B123" s="40" t="s">
        <v>205</v>
      </c>
      <c r="C123" s="27" t="s">
        <v>132</v>
      </c>
      <c r="D123" s="28">
        <f t="shared" si="305"/>
        <v>0</v>
      </c>
      <c r="E123" s="37">
        <v>0</v>
      </c>
      <c r="F123" s="29">
        <f t="shared" si="306"/>
        <v>0</v>
      </c>
      <c r="G123" s="29">
        <f t="shared" si="307"/>
        <v>0</v>
      </c>
      <c r="H123" s="30">
        <f t="shared" si="308"/>
        <v>0</v>
      </c>
      <c r="I123" s="29">
        <f t="shared" si="309"/>
        <v>0</v>
      </c>
      <c r="J123" s="31">
        <f t="shared" si="310"/>
        <v>0</v>
      </c>
      <c r="K123" s="32">
        <f t="shared" si="311"/>
        <v>0</v>
      </c>
      <c r="L123" s="37">
        <v>0</v>
      </c>
      <c r="M123" s="37">
        <v>0</v>
      </c>
      <c r="N123" s="37">
        <v>0</v>
      </c>
      <c r="O123" s="37">
        <v>0</v>
      </c>
      <c r="P123" s="37">
        <v>0</v>
      </c>
      <c r="Q123" s="37">
        <v>0</v>
      </c>
      <c r="R123" s="36">
        <v>0</v>
      </c>
      <c r="S123" s="37">
        <v>0</v>
      </c>
      <c r="T123" s="37">
        <v>0</v>
      </c>
      <c r="U123" s="37">
        <v>0</v>
      </c>
      <c r="V123" s="37">
        <v>0</v>
      </c>
      <c r="W123" s="37">
        <v>0</v>
      </c>
      <c r="X123" s="37">
        <v>0</v>
      </c>
      <c r="Y123" s="36">
        <v>0</v>
      </c>
      <c r="Z123" s="37">
        <f>SUM(Z124:Z129)</f>
        <v>0</v>
      </c>
      <c r="AA123" s="37">
        <v>0</v>
      </c>
      <c r="AB123" s="37">
        <v>0</v>
      </c>
      <c r="AC123" s="37">
        <v>0</v>
      </c>
      <c r="AD123" s="37">
        <v>0</v>
      </c>
      <c r="AE123" s="37">
        <v>0</v>
      </c>
      <c r="AF123" s="36">
        <v>0</v>
      </c>
      <c r="AG123" s="37">
        <f>SUM(AG124:AG129)</f>
        <v>0</v>
      </c>
      <c r="AH123" s="37">
        <v>0</v>
      </c>
      <c r="AI123" s="37">
        <v>0</v>
      </c>
      <c r="AJ123" s="37">
        <v>0</v>
      </c>
      <c r="AK123" s="37">
        <v>0</v>
      </c>
      <c r="AL123" s="37">
        <v>0</v>
      </c>
      <c r="AM123" s="36">
        <v>0</v>
      </c>
      <c r="AN123" s="28">
        <f t="shared" si="314"/>
        <v>0</v>
      </c>
      <c r="AO123" s="37">
        <f t="shared" si="315"/>
        <v>0</v>
      </c>
      <c r="AP123" s="28">
        <f t="shared" si="316"/>
        <v>0</v>
      </c>
      <c r="AQ123" s="28">
        <f t="shared" si="317"/>
        <v>0</v>
      </c>
      <c r="AR123" s="28">
        <f t="shared" si="318"/>
        <v>0</v>
      </c>
      <c r="AS123" s="28">
        <f t="shared" si="319"/>
        <v>0</v>
      </c>
      <c r="AT123" s="36">
        <f t="shared" si="320"/>
        <v>0</v>
      </c>
      <c r="AU123" s="28">
        <v>0</v>
      </c>
      <c r="AV123" s="29">
        <v>0</v>
      </c>
      <c r="AW123" s="29">
        <v>0</v>
      </c>
      <c r="AX123" s="29">
        <v>0</v>
      </c>
      <c r="AY123" s="29">
        <v>0</v>
      </c>
      <c r="AZ123" s="29">
        <v>0</v>
      </c>
      <c r="BA123" s="32">
        <v>0</v>
      </c>
      <c r="BB123" s="28">
        <v>0</v>
      </c>
      <c r="BC123" s="29">
        <v>0</v>
      </c>
      <c r="BD123" s="29">
        <v>0</v>
      </c>
      <c r="BE123" s="29">
        <v>0</v>
      </c>
      <c r="BF123" s="29">
        <v>0</v>
      </c>
      <c r="BG123" s="29">
        <v>0</v>
      </c>
      <c r="BH123" s="32">
        <v>0</v>
      </c>
      <c r="BI123" s="28">
        <v>0</v>
      </c>
      <c r="BJ123" s="29">
        <v>0</v>
      </c>
      <c r="BK123" s="29">
        <v>0</v>
      </c>
      <c r="BL123" s="29">
        <v>0</v>
      </c>
      <c r="BM123" s="29">
        <v>0</v>
      </c>
      <c r="BN123" s="29">
        <v>0</v>
      </c>
      <c r="BO123" s="32">
        <v>0</v>
      </c>
      <c r="BP123" s="28">
        <v>0</v>
      </c>
      <c r="BQ123" s="29">
        <v>0</v>
      </c>
      <c r="BR123" s="29">
        <v>0</v>
      </c>
      <c r="BS123" s="29">
        <v>0</v>
      </c>
      <c r="BT123" s="29">
        <v>0</v>
      </c>
      <c r="BU123" s="29">
        <v>0</v>
      </c>
      <c r="BV123" s="32">
        <v>0</v>
      </c>
      <c r="BW123" s="28">
        <f t="shared" si="303"/>
        <v>0</v>
      </c>
      <c r="BX123" s="38">
        <v>0</v>
      </c>
      <c r="BY123" s="28">
        <f t="shared" si="304"/>
        <v>0</v>
      </c>
      <c r="BZ123" s="38">
        <v>0</v>
      </c>
      <c r="CA123" s="52" t="s">
        <v>126</v>
      </c>
    </row>
    <row r="124" spans="1:79" ht="31.5" x14ac:dyDescent="0.2">
      <c r="A124" s="21" t="s">
        <v>206</v>
      </c>
      <c r="B124" s="40" t="s">
        <v>207</v>
      </c>
      <c r="C124" s="27" t="s">
        <v>132</v>
      </c>
      <c r="D124" s="28">
        <f t="shared" si="305"/>
        <v>0</v>
      </c>
      <c r="E124" s="37">
        <v>0</v>
      </c>
      <c r="F124" s="29">
        <f t="shared" si="306"/>
        <v>0</v>
      </c>
      <c r="G124" s="29">
        <f t="shared" si="307"/>
        <v>0</v>
      </c>
      <c r="H124" s="30">
        <f t="shared" si="308"/>
        <v>0</v>
      </c>
      <c r="I124" s="29">
        <f t="shared" si="309"/>
        <v>0</v>
      </c>
      <c r="J124" s="31">
        <f t="shared" si="310"/>
        <v>0</v>
      </c>
      <c r="K124" s="32">
        <f t="shared" si="311"/>
        <v>0</v>
      </c>
      <c r="L124" s="37">
        <v>0</v>
      </c>
      <c r="M124" s="37">
        <v>0</v>
      </c>
      <c r="N124" s="37">
        <v>0</v>
      </c>
      <c r="O124" s="37">
        <v>0</v>
      </c>
      <c r="P124" s="37">
        <v>0</v>
      </c>
      <c r="Q124" s="37">
        <v>0</v>
      </c>
      <c r="R124" s="36">
        <v>0</v>
      </c>
      <c r="S124" s="37">
        <v>0</v>
      </c>
      <c r="T124" s="37">
        <v>0</v>
      </c>
      <c r="U124" s="37">
        <v>0</v>
      </c>
      <c r="V124" s="37">
        <v>0</v>
      </c>
      <c r="W124" s="37">
        <v>0</v>
      </c>
      <c r="X124" s="37">
        <v>0</v>
      </c>
      <c r="Y124" s="36">
        <v>0</v>
      </c>
      <c r="Z124" s="37">
        <f>SUM(Z125:Z130)</f>
        <v>0</v>
      </c>
      <c r="AA124" s="37">
        <v>0</v>
      </c>
      <c r="AB124" s="37">
        <v>0</v>
      </c>
      <c r="AC124" s="37">
        <v>0</v>
      </c>
      <c r="AD124" s="37">
        <v>0</v>
      </c>
      <c r="AE124" s="37">
        <v>0</v>
      </c>
      <c r="AF124" s="36">
        <v>0</v>
      </c>
      <c r="AG124" s="37">
        <f>SUM(AG125:AG130)</f>
        <v>0</v>
      </c>
      <c r="AH124" s="37">
        <v>0</v>
      </c>
      <c r="AI124" s="37">
        <v>0</v>
      </c>
      <c r="AJ124" s="37">
        <v>0</v>
      </c>
      <c r="AK124" s="37">
        <v>0</v>
      </c>
      <c r="AL124" s="37">
        <v>0</v>
      </c>
      <c r="AM124" s="36">
        <v>0</v>
      </c>
      <c r="AN124" s="28">
        <f t="shared" si="314"/>
        <v>0</v>
      </c>
      <c r="AO124" s="37">
        <f t="shared" si="315"/>
        <v>0</v>
      </c>
      <c r="AP124" s="28">
        <f t="shared" si="316"/>
        <v>0</v>
      </c>
      <c r="AQ124" s="28">
        <f t="shared" si="317"/>
        <v>0</v>
      </c>
      <c r="AR124" s="28">
        <f t="shared" si="318"/>
        <v>0</v>
      </c>
      <c r="AS124" s="28">
        <f t="shared" si="319"/>
        <v>0</v>
      </c>
      <c r="AT124" s="36">
        <f t="shared" si="320"/>
        <v>0</v>
      </c>
      <c r="AU124" s="28">
        <v>0</v>
      </c>
      <c r="AV124" s="29">
        <v>0</v>
      </c>
      <c r="AW124" s="29">
        <v>0</v>
      </c>
      <c r="AX124" s="29">
        <v>0</v>
      </c>
      <c r="AY124" s="29">
        <v>0</v>
      </c>
      <c r="AZ124" s="29">
        <v>0</v>
      </c>
      <c r="BA124" s="32">
        <v>0</v>
      </c>
      <c r="BB124" s="28">
        <v>0</v>
      </c>
      <c r="BC124" s="29">
        <v>0</v>
      </c>
      <c r="BD124" s="29">
        <v>0</v>
      </c>
      <c r="BE124" s="29">
        <v>0</v>
      </c>
      <c r="BF124" s="29">
        <v>0</v>
      </c>
      <c r="BG124" s="29">
        <v>0</v>
      </c>
      <c r="BH124" s="32">
        <v>0</v>
      </c>
      <c r="BI124" s="28">
        <v>0</v>
      </c>
      <c r="BJ124" s="29">
        <v>0</v>
      </c>
      <c r="BK124" s="29">
        <v>0</v>
      </c>
      <c r="BL124" s="29">
        <v>0</v>
      </c>
      <c r="BM124" s="29">
        <v>0</v>
      </c>
      <c r="BN124" s="29">
        <v>0</v>
      </c>
      <c r="BO124" s="32">
        <v>0</v>
      </c>
      <c r="BP124" s="28">
        <v>0</v>
      </c>
      <c r="BQ124" s="29">
        <v>0</v>
      </c>
      <c r="BR124" s="29">
        <v>0</v>
      </c>
      <c r="BS124" s="29">
        <v>0</v>
      </c>
      <c r="BT124" s="29">
        <v>0</v>
      </c>
      <c r="BU124" s="29">
        <v>0</v>
      </c>
      <c r="BV124" s="32">
        <v>0</v>
      </c>
      <c r="BW124" s="28">
        <f t="shared" si="303"/>
        <v>0</v>
      </c>
      <c r="BX124" s="38">
        <v>0</v>
      </c>
      <c r="BY124" s="28">
        <f t="shared" si="304"/>
        <v>0</v>
      </c>
      <c r="BZ124" s="38">
        <v>0</v>
      </c>
      <c r="CA124" s="52" t="s">
        <v>126</v>
      </c>
    </row>
    <row r="125" spans="1:79" s="5" customFormat="1" ht="31.5" x14ac:dyDescent="0.15">
      <c r="A125" s="21" t="s">
        <v>124</v>
      </c>
      <c r="B125" s="40" t="s">
        <v>125</v>
      </c>
      <c r="C125" s="27" t="s">
        <v>132</v>
      </c>
      <c r="D125" s="28">
        <f>SUM(D129:D129)</f>
        <v>0</v>
      </c>
      <c r="E125" s="28">
        <v>0</v>
      </c>
      <c r="F125" s="29">
        <f t="shared" ref="F125:K130" si="321">M125+T125+AA125+AH125</f>
        <v>3.284513</v>
      </c>
      <c r="G125" s="31">
        <f t="shared" si="321"/>
        <v>0</v>
      </c>
      <c r="H125" s="31">
        <f t="shared" si="321"/>
        <v>0</v>
      </c>
      <c r="I125" s="29">
        <f t="shared" si="321"/>
        <v>0.32200000000000001</v>
      </c>
      <c r="J125" s="31">
        <f t="shared" si="321"/>
        <v>0</v>
      </c>
      <c r="K125" s="32">
        <f t="shared" si="321"/>
        <v>0</v>
      </c>
      <c r="L125" s="33">
        <f t="shared" ref="L125:R125" si="322">SUM(L129:L129)</f>
        <v>0</v>
      </c>
      <c r="M125" s="33">
        <f t="shared" si="322"/>
        <v>0</v>
      </c>
      <c r="N125" s="33">
        <f t="shared" si="322"/>
        <v>0</v>
      </c>
      <c r="O125" s="33">
        <f t="shared" si="322"/>
        <v>0</v>
      </c>
      <c r="P125" s="33">
        <f t="shared" si="322"/>
        <v>0</v>
      </c>
      <c r="Q125" s="33">
        <f t="shared" si="322"/>
        <v>0</v>
      </c>
      <c r="R125" s="39">
        <f t="shared" si="322"/>
        <v>0</v>
      </c>
      <c r="S125" s="28">
        <v>0</v>
      </c>
      <c r="T125" s="33">
        <f t="shared" ref="T125:Y125" si="323">SUM(T129:T129)</f>
        <v>0</v>
      </c>
      <c r="U125" s="33">
        <f t="shared" si="323"/>
        <v>0</v>
      </c>
      <c r="V125" s="33">
        <f t="shared" si="323"/>
        <v>0</v>
      </c>
      <c r="W125" s="33">
        <f t="shared" si="323"/>
        <v>0</v>
      </c>
      <c r="X125" s="33">
        <f t="shared" si="323"/>
        <v>0</v>
      </c>
      <c r="Y125" s="39">
        <f t="shared" si="323"/>
        <v>0</v>
      </c>
      <c r="Z125" s="28">
        <v>0</v>
      </c>
      <c r="AA125" s="33">
        <f t="shared" ref="AA125:AF125" si="324">SUM(AA129:AA129)</f>
        <v>0</v>
      </c>
      <c r="AB125" s="33">
        <f t="shared" si="324"/>
        <v>0</v>
      </c>
      <c r="AC125" s="33">
        <f t="shared" si="324"/>
        <v>0</v>
      </c>
      <c r="AD125" s="33">
        <f t="shared" si="324"/>
        <v>0</v>
      </c>
      <c r="AE125" s="33">
        <f t="shared" si="324"/>
        <v>0</v>
      </c>
      <c r="AF125" s="39">
        <f t="shared" si="324"/>
        <v>0</v>
      </c>
      <c r="AG125" s="28">
        <v>0</v>
      </c>
      <c r="AH125" s="37">
        <f>SUM(AH126:AH129)</f>
        <v>3.284513</v>
      </c>
      <c r="AI125" s="33">
        <f t="shared" ref="AI125:AK125" si="325">SUM(AI126:AI129)</f>
        <v>0</v>
      </c>
      <c r="AJ125" s="33">
        <f t="shared" si="325"/>
        <v>0</v>
      </c>
      <c r="AK125" s="33">
        <f t="shared" si="325"/>
        <v>0.32200000000000001</v>
      </c>
      <c r="AL125" s="33">
        <f>SUM(AL129:AL129)</f>
        <v>0</v>
      </c>
      <c r="AM125" s="39">
        <f>SUM(AM129:AM129)</f>
        <v>0</v>
      </c>
      <c r="AN125" s="28">
        <f t="shared" si="314"/>
        <v>0</v>
      </c>
      <c r="AO125" s="37">
        <f t="shared" si="315"/>
        <v>2.178102</v>
      </c>
      <c r="AP125" s="28">
        <f t="shared" si="316"/>
        <v>0.4</v>
      </c>
      <c r="AQ125" s="28">
        <f t="shared" si="317"/>
        <v>0</v>
      </c>
      <c r="AR125" s="28">
        <f t="shared" si="318"/>
        <v>0.1016</v>
      </c>
      <c r="AS125" s="28">
        <f t="shared" si="319"/>
        <v>0</v>
      </c>
      <c r="AT125" s="36">
        <f t="shared" si="320"/>
        <v>0</v>
      </c>
      <c r="AU125" s="29">
        <f t="shared" ref="AU125:BV125" si="326">SUM(AU129:AU129)</f>
        <v>0</v>
      </c>
      <c r="AV125" s="29">
        <f t="shared" si="326"/>
        <v>0</v>
      </c>
      <c r="AW125" s="29">
        <f t="shared" si="326"/>
        <v>0</v>
      </c>
      <c r="AX125" s="29">
        <f t="shared" si="326"/>
        <v>0</v>
      </c>
      <c r="AY125" s="29">
        <f t="shared" si="326"/>
        <v>0</v>
      </c>
      <c r="AZ125" s="29">
        <f t="shared" si="326"/>
        <v>0</v>
      </c>
      <c r="BA125" s="32">
        <f t="shared" si="326"/>
        <v>0</v>
      </c>
      <c r="BB125" s="29">
        <f t="shared" si="326"/>
        <v>0</v>
      </c>
      <c r="BC125" s="29">
        <f t="shared" si="326"/>
        <v>0</v>
      </c>
      <c r="BD125" s="29">
        <f t="shared" si="326"/>
        <v>0</v>
      </c>
      <c r="BE125" s="29">
        <f t="shared" si="326"/>
        <v>0</v>
      </c>
      <c r="BF125" s="29">
        <f t="shared" si="326"/>
        <v>0</v>
      </c>
      <c r="BG125" s="29">
        <f t="shared" si="326"/>
        <v>0</v>
      </c>
      <c r="BH125" s="32">
        <f t="shared" si="326"/>
        <v>0</v>
      </c>
      <c r="BI125" s="29">
        <f t="shared" si="326"/>
        <v>0</v>
      </c>
      <c r="BJ125" s="29">
        <f>SUM(BJ126:BJ129)</f>
        <v>2.178102</v>
      </c>
      <c r="BK125" s="29">
        <f t="shared" ref="BK125:BO125" si="327">SUM(BK126:BK129)</f>
        <v>0.4</v>
      </c>
      <c r="BL125" s="29">
        <f t="shared" si="327"/>
        <v>0</v>
      </c>
      <c r="BM125" s="29">
        <f t="shared" si="327"/>
        <v>0.1016</v>
      </c>
      <c r="BN125" s="29">
        <f t="shared" si="327"/>
        <v>0</v>
      </c>
      <c r="BO125" s="32">
        <f t="shared" si="327"/>
        <v>0</v>
      </c>
      <c r="BP125" s="29">
        <f t="shared" si="326"/>
        <v>0</v>
      </c>
      <c r="BQ125" s="29">
        <f t="shared" si="326"/>
        <v>0</v>
      </c>
      <c r="BR125" s="29">
        <f t="shared" si="326"/>
        <v>0</v>
      </c>
      <c r="BS125" s="29">
        <f t="shared" si="326"/>
        <v>0</v>
      </c>
      <c r="BT125" s="29">
        <f t="shared" si="326"/>
        <v>0</v>
      </c>
      <c r="BU125" s="29">
        <f t="shared" si="326"/>
        <v>0</v>
      </c>
      <c r="BV125" s="32">
        <f t="shared" si="326"/>
        <v>0</v>
      </c>
      <c r="BW125" s="28">
        <f t="shared" ref="BW125" si="328">AN125-L125-S125-Z125-AG125</f>
        <v>0</v>
      </c>
      <c r="BX125" s="38">
        <v>0</v>
      </c>
      <c r="BY125" s="28">
        <f t="shared" ref="BY125" si="329">AO125-M125-T125-AA125</f>
        <v>2.178102</v>
      </c>
      <c r="BZ125" s="38">
        <v>100</v>
      </c>
      <c r="CA125" s="86" t="s">
        <v>126</v>
      </c>
    </row>
    <row r="126" spans="1:79" ht="56.25" x14ac:dyDescent="0.2">
      <c r="A126" s="22" t="s">
        <v>124</v>
      </c>
      <c r="B126" s="98" t="s">
        <v>329</v>
      </c>
      <c r="C126" s="75" t="s">
        <v>330</v>
      </c>
      <c r="D126" s="42">
        <v>1.6699980000000001</v>
      </c>
      <c r="E126" s="42">
        <v>0</v>
      </c>
      <c r="F126" s="43">
        <f t="shared" ref="F126" si="330">M126+T126+AA126+AH126</f>
        <v>1.6699980000000001</v>
      </c>
      <c r="G126" s="44">
        <f t="shared" ref="G126" si="331">N126+U126+AB126+AI126</f>
        <v>0</v>
      </c>
      <c r="H126" s="44">
        <f t="shared" ref="H126" si="332">O126+V126+AC126+AJ126</f>
        <v>0</v>
      </c>
      <c r="I126" s="43">
        <f t="shared" ref="I126" si="333">P126+W126+AD126+AK126</f>
        <v>0.161</v>
      </c>
      <c r="J126" s="44">
        <f t="shared" ref="J126" si="334">Q126+X126+AE126+AL126</f>
        <v>0</v>
      </c>
      <c r="K126" s="45">
        <f t="shared" ref="K126" si="335">R126+Y126+AF126+AM126</f>
        <v>0</v>
      </c>
      <c r="L126" s="42">
        <v>0</v>
      </c>
      <c r="M126" s="46">
        <v>0</v>
      </c>
      <c r="N126" s="46">
        <v>0</v>
      </c>
      <c r="O126" s="46">
        <v>0</v>
      </c>
      <c r="P126" s="46">
        <v>0</v>
      </c>
      <c r="Q126" s="46">
        <v>0</v>
      </c>
      <c r="R126" s="47">
        <v>0</v>
      </c>
      <c r="S126" s="42">
        <v>0</v>
      </c>
      <c r="T126" s="46">
        <v>0</v>
      </c>
      <c r="U126" s="48">
        <v>0</v>
      </c>
      <c r="V126" s="48">
        <v>0</v>
      </c>
      <c r="W126" s="48">
        <v>0</v>
      </c>
      <c r="X126" s="48">
        <v>0</v>
      </c>
      <c r="Y126" s="49">
        <v>0</v>
      </c>
      <c r="Z126" s="42">
        <v>0</v>
      </c>
      <c r="AA126" s="46">
        <v>0</v>
      </c>
      <c r="AB126" s="46">
        <v>0</v>
      </c>
      <c r="AC126" s="46">
        <v>0</v>
      </c>
      <c r="AD126" s="46">
        <v>0</v>
      </c>
      <c r="AE126" s="46">
        <v>0</v>
      </c>
      <c r="AF126" s="47">
        <v>0</v>
      </c>
      <c r="AG126" s="42">
        <v>0</v>
      </c>
      <c r="AH126" s="102">
        <v>1.6699980000000001</v>
      </c>
      <c r="AI126" s="46">
        <v>0</v>
      </c>
      <c r="AJ126" s="46">
        <v>0</v>
      </c>
      <c r="AK126" s="46">
        <v>0.161</v>
      </c>
      <c r="AL126" s="46">
        <v>0</v>
      </c>
      <c r="AM126" s="49">
        <v>0</v>
      </c>
      <c r="AN126" s="42">
        <f t="shared" si="314"/>
        <v>0</v>
      </c>
      <c r="AO126" s="58">
        <f t="shared" si="315"/>
        <v>0</v>
      </c>
      <c r="AP126" s="42">
        <f t="shared" si="316"/>
        <v>0</v>
      </c>
      <c r="AQ126" s="42">
        <f t="shared" si="317"/>
        <v>0</v>
      </c>
      <c r="AR126" s="42">
        <f t="shared" si="318"/>
        <v>0</v>
      </c>
      <c r="AS126" s="42">
        <f t="shared" si="319"/>
        <v>0</v>
      </c>
      <c r="AT126" s="50">
        <f t="shared" si="320"/>
        <v>0</v>
      </c>
      <c r="AU126" s="43">
        <v>0</v>
      </c>
      <c r="AV126" s="43">
        <v>0</v>
      </c>
      <c r="AW126" s="43">
        <v>0</v>
      </c>
      <c r="AX126" s="43">
        <v>0</v>
      </c>
      <c r="AY126" s="43">
        <v>0</v>
      </c>
      <c r="AZ126" s="43">
        <v>0</v>
      </c>
      <c r="BA126" s="45">
        <v>0</v>
      </c>
      <c r="BB126" s="43">
        <v>0</v>
      </c>
      <c r="BC126" s="43">
        <v>0</v>
      </c>
      <c r="BD126" s="43">
        <v>0</v>
      </c>
      <c r="BE126" s="43">
        <v>0</v>
      </c>
      <c r="BF126" s="43">
        <v>0</v>
      </c>
      <c r="BG126" s="43">
        <v>0</v>
      </c>
      <c r="BH126" s="45">
        <v>0</v>
      </c>
      <c r="BI126" s="43">
        <v>0</v>
      </c>
      <c r="BJ126" s="43">
        <v>0</v>
      </c>
      <c r="BK126" s="43">
        <v>0</v>
      </c>
      <c r="BL126" s="43">
        <v>0</v>
      </c>
      <c r="BM126" s="43">
        <v>0</v>
      </c>
      <c r="BN126" s="43">
        <v>0</v>
      </c>
      <c r="BO126" s="45">
        <v>0</v>
      </c>
      <c r="BP126" s="43">
        <v>0</v>
      </c>
      <c r="BQ126" s="43">
        <v>0</v>
      </c>
      <c r="BR126" s="43">
        <v>0</v>
      </c>
      <c r="BS126" s="43">
        <v>0</v>
      </c>
      <c r="BT126" s="43">
        <v>0</v>
      </c>
      <c r="BU126" s="43">
        <v>0</v>
      </c>
      <c r="BV126" s="45">
        <v>0</v>
      </c>
      <c r="BW126" s="42">
        <f t="shared" si="303"/>
        <v>0</v>
      </c>
      <c r="BX126" s="51">
        <v>0</v>
      </c>
      <c r="BY126" s="42">
        <f t="shared" ref="BY126:BY127" si="336">AO126-M126-T126-AA126</f>
        <v>0</v>
      </c>
      <c r="BZ126" s="51">
        <v>0</v>
      </c>
      <c r="CA126" s="52" t="s">
        <v>126</v>
      </c>
    </row>
    <row r="127" spans="1:79" ht="56.25" x14ac:dyDescent="0.2">
      <c r="A127" s="22" t="s">
        <v>124</v>
      </c>
      <c r="B127" s="98" t="s">
        <v>331</v>
      </c>
      <c r="C127" s="75" t="s">
        <v>332</v>
      </c>
      <c r="D127" s="42">
        <v>1.6145149999999999</v>
      </c>
      <c r="E127" s="42">
        <v>0</v>
      </c>
      <c r="F127" s="43">
        <f t="shared" ref="F127" si="337">M127+T127+AA127+AH127</f>
        <v>1.6145149999999999</v>
      </c>
      <c r="G127" s="44">
        <f t="shared" ref="G127" si="338">N127+U127+AB127+AI127</f>
        <v>0</v>
      </c>
      <c r="H127" s="44">
        <f t="shared" ref="H127" si="339">O127+V127+AC127+AJ127</f>
        <v>0</v>
      </c>
      <c r="I127" s="43">
        <f t="shared" ref="I127" si="340">P127+W127+AD127+AK127</f>
        <v>0.161</v>
      </c>
      <c r="J127" s="44">
        <f t="shared" ref="J127" si="341">Q127+X127+AE127+AL127</f>
        <v>0</v>
      </c>
      <c r="K127" s="45">
        <f t="shared" ref="K127" si="342">R127+Y127+AF127+AM127</f>
        <v>0</v>
      </c>
      <c r="L127" s="42">
        <v>0</v>
      </c>
      <c r="M127" s="46">
        <v>0</v>
      </c>
      <c r="N127" s="46">
        <v>0</v>
      </c>
      <c r="O127" s="46">
        <v>0</v>
      </c>
      <c r="P127" s="46">
        <v>0</v>
      </c>
      <c r="Q127" s="46">
        <v>0</v>
      </c>
      <c r="R127" s="47">
        <v>0</v>
      </c>
      <c r="S127" s="42">
        <v>0</v>
      </c>
      <c r="T127" s="46">
        <v>0</v>
      </c>
      <c r="U127" s="48">
        <v>0</v>
      </c>
      <c r="V127" s="48">
        <v>0</v>
      </c>
      <c r="W127" s="48">
        <v>0</v>
      </c>
      <c r="X127" s="48">
        <v>0</v>
      </c>
      <c r="Y127" s="49">
        <v>0</v>
      </c>
      <c r="Z127" s="42">
        <v>0</v>
      </c>
      <c r="AA127" s="46">
        <v>0</v>
      </c>
      <c r="AB127" s="46">
        <v>0</v>
      </c>
      <c r="AC127" s="46">
        <v>0</v>
      </c>
      <c r="AD127" s="46">
        <v>0</v>
      </c>
      <c r="AE127" s="46">
        <v>0</v>
      </c>
      <c r="AF127" s="47">
        <v>0</v>
      </c>
      <c r="AG127" s="42">
        <v>0</v>
      </c>
      <c r="AH127" s="102">
        <v>1.6145149999999999</v>
      </c>
      <c r="AI127" s="46">
        <v>0</v>
      </c>
      <c r="AJ127" s="46">
        <v>0</v>
      </c>
      <c r="AK127" s="46">
        <v>0.161</v>
      </c>
      <c r="AL127" s="46">
        <v>0</v>
      </c>
      <c r="AM127" s="49">
        <v>0</v>
      </c>
      <c r="AN127" s="42">
        <f t="shared" ref="AN127" si="343">SUM(AU127,BB127,BI127,BP127)</f>
        <v>0</v>
      </c>
      <c r="AO127" s="58">
        <f t="shared" ref="AO127" si="344">AV127+BC127+BJ127+BQ127</f>
        <v>0</v>
      </c>
      <c r="AP127" s="42">
        <f t="shared" ref="AP127" si="345">AW127+BD127+BK127+BR127</f>
        <v>0</v>
      </c>
      <c r="AQ127" s="42">
        <f t="shared" ref="AQ127" si="346">AX127+BE127+BL127+BS127</f>
        <v>0</v>
      </c>
      <c r="AR127" s="42">
        <f t="shared" ref="AR127" si="347">AY127+BF127+BM127+BT127</f>
        <v>0</v>
      </c>
      <c r="AS127" s="42">
        <f t="shared" ref="AS127" si="348">AZ127+BG127+BN127+BU127</f>
        <v>0</v>
      </c>
      <c r="AT127" s="50">
        <f t="shared" ref="AT127" si="349">BA127+BH127+BO127+BV127</f>
        <v>0</v>
      </c>
      <c r="AU127" s="43">
        <v>0</v>
      </c>
      <c r="AV127" s="43">
        <v>0</v>
      </c>
      <c r="AW127" s="43">
        <v>0</v>
      </c>
      <c r="AX127" s="43">
        <v>0</v>
      </c>
      <c r="AY127" s="43">
        <v>0</v>
      </c>
      <c r="AZ127" s="43">
        <v>0</v>
      </c>
      <c r="BA127" s="45">
        <v>0</v>
      </c>
      <c r="BB127" s="43">
        <v>0</v>
      </c>
      <c r="BC127" s="43">
        <v>0</v>
      </c>
      <c r="BD127" s="43">
        <v>0</v>
      </c>
      <c r="BE127" s="43">
        <v>0</v>
      </c>
      <c r="BF127" s="43">
        <v>0</v>
      </c>
      <c r="BG127" s="43">
        <v>0</v>
      </c>
      <c r="BH127" s="45">
        <v>0</v>
      </c>
      <c r="BI127" s="43">
        <v>0</v>
      </c>
      <c r="BJ127" s="43">
        <v>0</v>
      </c>
      <c r="BK127" s="43">
        <v>0</v>
      </c>
      <c r="BL127" s="43">
        <v>0</v>
      </c>
      <c r="BM127" s="43">
        <v>0</v>
      </c>
      <c r="BN127" s="43">
        <v>0</v>
      </c>
      <c r="BO127" s="45">
        <v>0</v>
      </c>
      <c r="BP127" s="43">
        <v>0</v>
      </c>
      <c r="BQ127" s="43">
        <v>0</v>
      </c>
      <c r="BR127" s="43">
        <v>0</v>
      </c>
      <c r="BS127" s="43">
        <v>0</v>
      </c>
      <c r="BT127" s="43">
        <v>0</v>
      </c>
      <c r="BU127" s="43">
        <v>0</v>
      </c>
      <c r="BV127" s="45">
        <v>0</v>
      </c>
      <c r="BW127" s="42">
        <f t="shared" si="303"/>
        <v>0</v>
      </c>
      <c r="BX127" s="51">
        <v>0</v>
      </c>
      <c r="BY127" s="42">
        <f t="shared" si="336"/>
        <v>0</v>
      </c>
      <c r="BZ127" s="51">
        <v>0</v>
      </c>
      <c r="CA127" s="52" t="s">
        <v>126</v>
      </c>
    </row>
    <row r="128" spans="1:79" ht="67.5" x14ac:dyDescent="0.2">
      <c r="A128" s="22" t="s">
        <v>124</v>
      </c>
      <c r="B128" s="97" t="s">
        <v>333</v>
      </c>
      <c r="C128" s="73" t="s">
        <v>334</v>
      </c>
      <c r="D128" s="58" t="s">
        <v>126</v>
      </c>
      <c r="E128" s="58" t="s">
        <v>126</v>
      </c>
      <c r="F128" s="58" t="s">
        <v>126</v>
      </c>
      <c r="G128" s="58" t="s">
        <v>126</v>
      </c>
      <c r="H128" s="58" t="s">
        <v>126</v>
      </c>
      <c r="I128" s="58" t="s">
        <v>126</v>
      </c>
      <c r="J128" s="58" t="s">
        <v>126</v>
      </c>
      <c r="K128" s="58" t="s">
        <v>126</v>
      </c>
      <c r="L128" s="58" t="s">
        <v>126</v>
      </c>
      <c r="M128" s="58" t="s">
        <v>126</v>
      </c>
      <c r="N128" s="58" t="s">
        <v>126</v>
      </c>
      <c r="O128" s="58" t="s">
        <v>126</v>
      </c>
      <c r="P128" s="58" t="s">
        <v>126</v>
      </c>
      <c r="Q128" s="58" t="s">
        <v>126</v>
      </c>
      <c r="R128" s="58" t="s">
        <v>126</v>
      </c>
      <c r="S128" s="58" t="s">
        <v>126</v>
      </c>
      <c r="T128" s="58" t="s">
        <v>126</v>
      </c>
      <c r="U128" s="58" t="s">
        <v>126</v>
      </c>
      <c r="V128" s="58" t="s">
        <v>126</v>
      </c>
      <c r="W128" s="58" t="s">
        <v>126</v>
      </c>
      <c r="X128" s="58" t="s">
        <v>126</v>
      </c>
      <c r="Y128" s="58" t="s">
        <v>126</v>
      </c>
      <c r="Z128" s="58" t="s">
        <v>126</v>
      </c>
      <c r="AA128" s="58" t="s">
        <v>126</v>
      </c>
      <c r="AB128" s="58" t="s">
        <v>126</v>
      </c>
      <c r="AC128" s="58" t="s">
        <v>126</v>
      </c>
      <c r="AD128" s="58" t="s">
        <v>126</v>
      </c>
      <c r="AE128" s="58" t="s">
        <v>126</v>
      </c>
      <c r="AF128" s="58" t="s">
        <v>126</v>
      </c>
      <c r="AG128" s="58" t="s">
        <v>126</v>
      </c>
      <c r="AH128" s="58" t="s">
        <v>126</v>
      </c>
      <c r="AI128" s="58" t="s">
        <v>126</v>
      </c>
      <c r="AJ128" s="58" t="s">
        <v>126</v>
      </c>
      <c r="AK128" s="58" t="s">
        <v>126</v>
      </c>
      <c r="AL128" s="58" t="s">
        <v>126</v>
      </c>
      <c r="AM128" s="58" t="s">
        <v>126</v>
      </c>
      <c r="AN128" s="42">
        <f t="shared" si="314"/>
        <v>0</v>
      </c>
      <c r="AO128" s="58">
        <f t="shared" si="315"/>
        <v>1.9053150000000001</v>
      </c>
      <c r="AP128" s="42">
        <f t="shared" si="316"/>
        <v>0.4</v>
      </c>
      <c r="AQ128" s="42">
        <f t="shared" si="317"/>
        <v>0</v>
      </c>
      <c r="AR128" s="42">
        <f t="shared" si="318"/>
        <v>0</v>
      </c>
      <c r="AS128" s="42">
        <f t="shared" si="319"/>
        <v>0</v>
      </c>
      <c r="AT128" s="50">
        <f t="shared" si="320"/>
        <v>0</v>
      </c>
      <c r="AU128" s="43">
        <v>0</v>
      </c>
      <c r="AV128" s="43">
        <v>0</v>
      </c>
      <c r="AW128" s="43">
        <v>0</v>
      </c>
      <c r="AX128" s="43">
        <v>0</v>
      </c>
      <c r="AY128" s="43">
        <v>0</v>
      </c>
      <c r="AZ128" s="43">
        <v>0</v>
      </c>
      <c r="BA128" s="45">
        <v>0</v>
      </c>
      <c r="BB128" s="43">
        <v>0</v>
      </c>
      <c r="BC128" s="43">
        <v>0</v>
      </c>
      <c r="BD128" s="43">
        <v>0</v>
      </c>
      <c r="BE128" s="43">
        <v>0</v>
      </c>
      <c r="BF128" s="43">
        <v>0</v>
      </c>
      <c r="BG128" s="43">
        <v>0</v>
      </c>
      <c r="BH128" s="45">
        <v>0</v>
      </c>
      <c r="BI128" s="43">
        <v>0</v>
      </c>
      <c r="BJ128" s="43">
        <v>1.9053150000000001</v>
      </c>
      <c r="BK128" s="43">
        <v>0.4</v>
      </c>
      <c r="BL128" s="43">
        <v>0</v>
      </c>
      <c r="BM128" s="43">
        <v>0</v>
      </c>
      <c r="BN128" s="43">
        <v>0</v>
      </c>
      <c r="BO128" s="45">
        <v>0</v>
      </c>
      <c r="BP128" s="43">
        <v>0</v>
      </c>
      <c r="BQ128" s="43">
        <v>0</v>
      </c>
      <c r="BR128" s="43">
        <v>0</v>
      </c>
      <c r="BS128" s="43">
        <v>0</v>
      </c>
      <c r="BT128" s="43">
        <v>0</v>
      </c>
      <c r="BU128" s="43">
        <v>0</v>
      </c>
      <c r="BV128" s="45">
        <v>0</v>
      </c>
      <c r="BW128" s="58" t="s">
        <v>126</v>
      </c>
      <c r="BX128" s="58" t="s">
        <v>126</v>
      </c>
      <c r="BY128" s="58" t="s">
        <v>126</v>
      </c>
      <c r="BZ128" s="58" t="s">
        <v>126</v>
      </c>
      <c r="CA128" s="88" t="s">
        <v>257</v>
      </c>
    </row>
    <row r="129" spans="1:79" ht="78.75" x14ac:dyDescent="0.2">
      <c r="A129" s="22" t="s">
        <v>124</v>
      </c>
      <c r="B129" s="98" t="s">
        <v>335</v>
      </c>
      <c r="C129" s="73" t="s">
        <v>336</v>
      </c>
      <c r="D129" s="58" t="s">
        <v>126</v>
      </c>
      <c r="E129" s="58" t="s">
        <v>126</v>
      </c>
      <c r="F129" s="58" t="s">
        <v>126</v>
      </c>
      <c r="G129" s="58" t="s">
        <v>126</v>
      </c>
      <c r="H129" s="58" t="s">
        <v>126</v>
      </c>
      <c r="I129" s="58" t="s">
        <v>126</v>
      </c>
      <c r="J129" s="58" t="s">
        <v>126</v>
      </c>
      <c r="K129" s="58" t="s">
        <v>126</v>
      </c>
      <c r="L129" s="58" t="s">
        <v>126</v>
      </c>
      <c r="M129" s="58" t="s">
        <v>126</v>
      </c>
      <c r="N129" s="58" t="s">
        <v>126</v>
      </c>
      <c r="O129" s="58" t="s">
        <v>126</v>
      </c>
      <c r="P129" s="58" t="s">
        <v>126</v>
      </c>
      <c r="Q129" s="58" t="s">
        <v>126</v>
      </c>
      <c r="R129" s="58" t="s">
        <v>126</v>
      </c>
      <c r="S129" s="58" t="s">
        <v>126</v>
      </c>
      <c r="T129" s="58" t="s">
        <v>126</v>
      </c>
      <c r="U129" s="58" t="s">
        <v>126</v>
      </c>
      <c r="V129" s="58" t="s">
        <v>126</v>
      </c>
      <c r="W129" s="58" t="s">
        <v>126</v>
      </c>
      <c r="X129" s="58" t="s">
        <v>126</v>
      </c>
      <c r="Y129" s="58" t="s">
        <v>126</v>
      </c>
      <c r="Z129" s="58" t="s">
        <v>126</v>
      </c>
      <c r="AA129" s="58" t="s">
        <v>126</v>
      </c>
      <c r="AB129" s="58" t="s">
        <v>126</v>
      </c>
      <c r="AC129" s="58" t="s">
        <v>126</v>
      </c>
      <c r="AD129" s="58" t="s">
        <v>126</v>
      </c>
      <c r="AE129" s="58" t="s">
        <v>126</v>
      </c>
      <c r="AF129" s="58" t="s">
        <v>126</v>
      </c>
      <c r="AG129" s="58" t="s">
        <v>126</v>
      </c>
      <c r="AH129" s="58" t="s">
        <v>126</v>
      </c>
      <c r="AI129" s="58" t="s">
        <v>126</v>
      </c>
      <c r="AJ129" s="58" t="s">
        <v>126</v>
      </c>
      <c r="AK129" s="58" t="s">
        <v>126</v>
      </c>
      <c r="AL129" s="58" t="s">
        <v>126</v>
      </c>
      <c r="AM129" s="58" t="s">
        <v>126</v>
      </c>
      <c r="AN129" s="42">
        <f t="shared" ref="AN129:AN131" si="350">SUM(AU129,BB129,BI129,BP129)</f>
        <v>0</v>
      </c>
      <c r="AO129" s="58">
        <f t="shared" ref="AO129:AT129" si="351">AV129+BC129+BJ129+BQ129</f>
        <v>0.272787</v>
      </c>
      <c r="AP129" s="42">
        <f t="shared" si="351"/>
        <v>0</v>
      </c>
      <c r="AQ129" s="42">
        <f t="shared" si="351"/>
        <v>0</v>
      </c>
      <c r="AR129" s="42">
        <f t="shared" si="351"/>
        <v>0.1016</v>
      </c>
      <c r="AS129" s="42">
        <f t="shared" si="351"/>
        <v>0</v>
      </c>
      <c r="AT129" s="50">
        <f t="shared" si="351"/>
        <v>0</v>
      </c>
      <c r="AU129" s="43">
        <v>0</v>
      </c>
      <c r="AV129" s="43">
        <v>0</v>
      </c>
      <c r="AW129" s="43">
        <v>0</v>
      </c>
      <c r="AX129" s="43">
        <v>0</v>
      </c>
      <c r="AY129" s="43">
        <v>0</v>
      </c>
      <c r="AZ129" s="43">
        <v>0</v>
      </c>
      <c r="BA129" s="45">
        <v>0</v>
      </c>
      <c r="BB129" s="43">
        <v>0</v>
      </c>
      <c r="BC129" s="43">
        <v>0</v>
      </c>
      <c r="BD129" s="43">
        <v>0</v>
      </c>
      <c r="BE129" s="43">
        <v>0</v>
      </c>
      <c r="BF129" s="43">
        <v>0</v>
      </c>
      <c r="BG129" s="43">
        <v>0</v>
      </c>
      <c r="BH129" s="45">
        <v>0</v>
      </c>
      <c r="BI129" s="43">
        <v>0</v>
      </c>
      <c r="BJ129" s="43">
        <v>0.272787</v>
      </c>
      <c r="BK129" s="43">
        <v>0</v>
      </c>
      <c r="BL129" s="43">
        <v>0</v>
      </c>
      <c r="BM129" s="43">
        <v>0.1016</v>
      </c>
      <c r="BN129" s="43">
        <v>0</v>
      </c>
      <c r="BO129" s="45">
        <v>0</v>
      </c>
      <c r="BP129" s="43">
        <v>0</v>
      </c>
      <c r="BQ129" s="43">
        <v>0</v>
      </c>
      <c r="BR129" s="43">
        <v>0</v>
      </c>
      <c r="BS129" s="43">
        <v>0</v>
      </c>
      <c r="BT129" s="43">
        <v>0</v>
      </c>
      <c r="BU129" s="43">
        <v>0</v>
      </c>
      <c r="BV129" s="45">
        <v>0</v>
      </c>
      <c r="BW129" s="58" t="s">
        <v>126</v>
      </c>
      <c r="BX129" s="58" t="s">
        <v>126</v>
      </c>
      <c r="BY129" s="58" t="s">
        <v>126</v>
      </c>
      <c r="BZ129" s="58" t="s">
        <v>126</v>
      </c>
      <c r="CA129" s="88" t="s">
        <v>257</v>
      </c>
    </row>
    <row r="130" spans="1:79" ht="31.5" x14ac:dyDescent="0.2">
      <c r="A130" s="23" t="s">
        <v>208</v>
      </c>
      <c r="B130" s="77" t="s">
        <v>209</v>
      </c>
      <c r="C130" s="27" t="s">
        <v>132</v>
      </c>
      <c r="D130" s="28">
        <f>F130</f>
        <v>0</v>
      </c>
      <c r="E130" s="37">
        <v>0</v>
      </c>
      <c r="F130" s="29">
        <f t="shared" si="321"/>
        <v>0</v>
      </c>
      <c r="G130" s="29">
        <f t="shared" si="321"/>
        <v>0</v>
      </c>
      <c r="H130" s="30">
        <f t="shared" si="321"/>
        <v>0</v>
      </c>
      <c r="I130" s="29">
        <f t="shared" si="321"/>
        <v>0</v>
      </c>
      <c r="J130" s="31">
        <f t="shared" si="321"/>
        <v>0</v>
      </c>
      <c r="K130" s="32">
        <f t="shared" si="321"/>
        <v>0</v>
      </c>
      <c r="L130" s="37">
        <v>0</v>
      </c>
      <c r="M130" s="37">
        <v>0</v>
      </c>
      <c r="N130" s="37">
        <v>0</v>
      </c>
      <c r="O130" s="37">
        <v>0</v>
      </c>
      <c r="P130" s="37">
        <v>0</v>
      </c>
      <c r="Q130" s="37">
        <v>0</v>
      </c>
      <c r="R130" s="36">
        <v>0</v>
      </c>
      <c r="S130" s="37">
        <v>0</v>
      </c>
      <c r="T130" s="37">
        <v>0</v>
      </c>
      <c r="U130" s="37">
        <v>0</v>
      </c>
      <c r="V130" s="37">
        <v>0</v>
      </c>
      <c r="W130" s="37">
        <v>0</v>
      </c>
      <c r="X130" s="37">
        <v>0</v>
      </c>
      <c r="Y130" s="36">
        <v>0</v>
      </c>
      <c r="Z130" s="37">
        <f>SUM(Z131:Z136)</f>
        <v>0</v>
      </c>
      <c r="AA130" s="37">
        <v>0</v>
      </c>
      <c r="AB130" s="37">
        <v>0</v>
      </c>
      <c r="AC130" s="37">
        <v>0</v>
      </c>
      <c r="AD130" s="37">
        <v>0</v>
      </c>
      <c r="AE130" s="37">
        <v>0</v>
      </c>
      <c r="AF130" s="36">
        <v>0</v>
      </c>
      <c r="AG130" s="37">
        <f>SUM(AG131:AG136)</f>
        <v>0</v>
      </c>
      <c r="AH130" s="37">
        <v>0</v>
      </c>
      <c r="AI130" s="37">
        <v>0</v>
      </c>
      <c r="AJ130" s="37">
        <v>0</v>
      </c>
      <c r="AK130" s="37">
        <v>0</v>
      </c>
      <c r="AL130" s="37">
        <v>0</v>
      </c>
      <c r="AM130" s="36">
        <v>0</v>
      </c>
      <c r="AN130" s="28">
        <f t="shared" si="350"/>
        <v>0</v>
      </c>
      <c r="AO130" s="37">
        <f t="shared" ref="AO130:AR131" si="352">AV130+BC130+BJ130+BQ130</f>
        <v>0</v>
      </c>
      <c r="AP130" s="28">
        <f t="shared" si="352"/>
        <v>0</v>
      </c>
      <c r="AQ130" s="28">
        <f t="shared" si="352"/>
        <v>0</v>
      </c>
      <c r="AR130" s="28">
        <f t="shared" si="352"/>
        <v>0</v>
      </c>
      <c r="AS130" s="28">
        <f t="shared" ref="AS130:AT131" si="353">AZ130+BG130+BN130+BU130</f>
        <v>0</v>
      </c>
      <c r="AT130" s="36">
        <f t="shared" si="353"/>
        <v>0</v>
      </c>
      <c r="AU130" s="28">
        <v>0</v>
      </c>
      <c r="AV130" s="29">
        <v>0</v>
      </c>
      <c r="AW130" s="29">
        <v>0</v>
      </c>
      <c r="AX130" s="29">
        <v>0</v>
      </c>
      <c r="AY130" s="29">
        <v>0</v>
      </c>
      <c r="AZ130" s="29">
        <v>0</v>
      </c>
      <c r="BA130" s="32">
        <v>0</v>
      </c>
      <c r="BB130" s="28">
        <v>0</v>
      </c>
      <c r="BC130" s="29">
        <v>0</v>
      </c>
      <c r="BD130" s="29">
        <v>0</v>
      </c>
      <c r="BE130" s="29">
        <v>0</v>
      </c>
      <c r="BF130" s="29">
        <v>0</v>
      </c>
      <c r="BG130" s="29">
        <v>0</v>
      </c>
      <c r="BH130" s="32">
        <v>0</v>
      </c>
      <c r="BI130" s="28">
        <v>0</v>
      </c>
      <c r="BJ130" s="29">
        <v>0</v>
      </c>
      <c r="BK130" s="29">
        <v>0</v>
      </c>
      <c r="BL130" s="29">
        <v>0</v>
      </c>
      <c r="BM130" s="29">
        <v>0</v>
      </c>
      <c r="BN130" s="29">
        <v>0</v>
      </c>
      <c r="BO130" s="32">
        <v>0</v>
      </c>
      <c r="BP130" s="28">
        <v>0</v>
      </c>
      <c r="BQ130" s="29">
        <v>0</v>
      </c>
      <c r="BR130" s="29">
        <v>0</v>
      </c>
      <c r="BS130" s="29">
        <v>0</v>
      </c>
      <c r="BT130" s="29">
        <v>0</v>
      </c>
      <c r="BU130" s="29">
        <v>0</v>
      </c>
      <c r="BV130" s="32">
        <v>0</v>
      </c>
      <c r="BW130" s="28">
        <f t="shared" si="303"/>
        <v>0</v>
      </c>
      <c r="BX130" s="38">
        <v>0</v>
      </c>
      <c r="BY130" s="28">
        <f t="shared" si="304"/>
        <v>0</v>
      </c>
      <c r="BZ130" s="38">
        <v>0</v>
      </c>
      <c r="CA130" s="83" t="s">
        <v>126</v>
      </c>
    </row>
    <row r="131" spans="1:79" s="5" customFormat="1" ht="21" x14ac:dyDescent="0.15">
      <c r="A131" s="23" t="s">
        <v>122</v>
      </c>
      <c r="B131" s="57" t="s">
        <v>123</v>
      </c>
      <c r="C131" s="27" t="s">
        <v>132</v>
      </c>
      <c r="D131" s="28">
        <f>SUM(D132:D136)</f>
        <v>107.16913600000001</v>
      </c>
      <c r="E131" s="28">
        <v>0</v>
      </c>
      <c r="F131" s="29">
        <f t="shared" ref="F131:K131" si="354">M131+T131+AA131+AH131</f>
        <v>79.102431999999993</v>
      </c>
      <c r="G131" s="31">
        <f t="shared" si="354"/>
        <v>0</v>
      </c>
      <c r="H131" s="31">
        <f t="shared" si="354"/>
        <v>0</v>
      </c>
      <c r="I131" s="29">
        <f t="shared" si="354"/>
        <v>0</v>
      </c>
      <c r="J131" s="31">
        <f t="shared" si="354"/>
        <v>0</v>
      </c>
      <c r="K131" s="32">
        <f t="shared" si="354"/>
        <v>11</v>
      </c>
      <c r="L131" s="28">
        <f>SUM(L132:L136)</f>
        <v>0</v>
      </c>
      <c r="M131" s="28">
        <f>SUM(M132:M136)</f>
        <v>0.12125</v>
      </c>
      <c r="N131" s="28">
        <f>SUM(N132:N136)</f>
        <v>0</v>
      </c>
      <c r="O131" s="28">
        <f>SUM(O132:O136)</f>
        <v>0</v>
      </c>
      <c r="P131" s="28">
        <f>SUM(P132:P136)</f>
        <v>0</v>
      </c>
      <c r="Q131" s="28">
        <f>SUM(Q132:Q136)</f>
        <v>0</v>
      </c>
      <c r="R131" s="56">
        <f>SUM(R132:R136)</f>
        <v>2</v>
      </c>
      <c r="S131" s="28">
        <f>SUM(S132:S136)</f>
        <v>0</v>
      </c>
      <c r="T131" s="28">
        <f>SUM(T132:T136)</f>
        <v>0</v>
      </c>
      <c r="U131" s="28">
        <f>SUM(U132:U136)</f>
        <v>0</v>
      </c>
      <c r="V131" s="28">
        <f>SUM(V132:V136)</f>
        <v>0</v>
      </c>
      <c r="W131" s="28">
        <f>SUM(W132:W136)</f>
        <v>0</v>
      </c>
      <c r="X131" s="28">
        <f>SUM(X132:X136)</f>
        <v>0</v>
      </c>
      <c r="Y131" s="56">
        <f>SUM(Y132:Y136)</f>
        <v>0</v>
      </c>
      <c r="Z131" s="28">
        <f>SUM(Z132:Z136)</f>
        <v>0</v>
      </c>
      <c r="AA131" s="28">
        <f>SUM(AA132:AA136)</f>
        <v>0</v>
      </c>
      <c r="AB131" s="28">
        <f>SUM(AB132:AB136)</f>
        <v>0</v>
      </c>
      <c r="AC131" s="28">
        <f>SUM(AC132:AC136)</f>
        <v>0</v>
      </c>
      <c r="AD131" s="28">
        <f>SUM(AD132:AD136)</f>
        <v>0</v>
      </c>
      <c r="AE131" s="28">
        <f>SUM(AE132:AE136)</f>
        <v>0</v>
      </c>
      <c r="AF131" s="56">
        <f>SUM(AF132:AF136)</f>
        <v>0</v>
      </c>
      <c r="AG131" s="28">
        <f>SUM(AG132:AG136)</f>
        <v>0</v>
      </c>
      <c r="AH131" s="37">
        <f>SUM(AH132:AH136)</f>
        <v>78.98118199999999</v>
      </c>
      <c r="AI131" s="28">
        <f>SUM(AI132:AI136)</f>
        <v>0</v>
      </c>
      <c r="AJ131" s="28">
        <f>SUM(AJ132:AJ136)</f>
        <v>0</v>
      </c>
      <c r="AK131" s="28">
        <f>SUM(AK132:AK136)</f>
        <v>0</v>
      </c>
      <c r="AL131" s="28">
        <f>SUM(AL132:AL136)</f>
        <v>0</v>
      </c>
      <c r="AM131" s="56">
        <f>SUM(AM132:AM136)</f>
        <v>9</v>
      </c>
      <c r="AN131" s="28">
        <f t="shared" si="350"/>
        <v>0</v>
      </c>
      <c r="AO131" s="37">
        <f t="shared" si="352"/>
        <v>25.540908000000002</v>
      </c>
      <c r="AP131" s="28">
        <f t="shared" si="352"/>
        <v>0</v>
      </c>
      <c r="AQ131" s="28">
        <f t="shared" si="352"/>
        <v>0</v>
      </c>
      <c r="AR131" s="28">
        <f t="shared" si="352"/>
        <v>0</v>
      </c>
      <c r="AS131" s="28">
        <f t="shared" si="353"/>
        <v>0</v>
      </c>
      <c r="AT131" s="36">
        <f t="shared" si="353"/>
        <v>32</v>
      </c>
      <c r="AU131" s="29">
        <f>SUM(AU132:AU136)</f>
        <v>0</v>
      </c>
      <c r="AV131" s="29">
        <f>SUM(AV132:AV136)</f>
        <v>0.12125</v>
      </c>
      <c r="AW131" s="29">
        <f>SUM(AW132:AW136)</f>
        <v>0</v>
      </c>
      <c r="AX131" s="29">
        <f>SUM(AX132:AX136)</f>
        <v>0</v>
      </c>
      <c r="AY131" s="29">
        <f>SUM(AY132:AY136)</f>
        <v>0</v>
      </c>
      <c r="AZ131" s="29">
        <f>SUM(AZ132:AZ136)</f>
        <v>0</v>
      </c>
      <c r="BA131" s="32">
        <f>SUM(BA132:BA136)</f>
        <v>2</v>
      </c>
      <c r="BB131" s="29">
        <f>SUM(BB132:BB136)</f>
        <v>0</v>
      </c>
      <c r="BC131" s="29">
        <f>SUM(BC132:BC136)</f>
        <v>9.6181000000000003E-2</v>
      </c>
      <c r="BD131" s="29">
        <f>SUM(BD132:BD136)</f>
        <v>0</v>
      </c>
      <c r="BE131" s="29">
        <f>SUM(BE132:BE136)</f>
        <v>0</v>
      </c>
      <c r="BF131" s="29">
        <f>SUM(BF132:BF136)</f>
        <v>0</v>
      </c>
      <c r="BG131" s="29">
        <f>SUM(BG132:BG136)</f>
        <v>0</v>
      </c>
      <c r="BH131" s="32">
        <f>SUM(BH132:BH136)</f>
        <v>2</v>
      </c>
      <c r="BI131" s="29">
        <f>SUM(BI132:BI136)</f>
        <v>0</v>
      </c>
      <c r="BJ131" s="29">
        <f>SUM(BJ132:BJ136)</f>
        <v>25.323477</v>
      </c>
      <c r="BK131" s="29">
        <f>SUM(BK132:BK136)</f>
        <v>0</v>
      </c>
      <c r="BL131" s="29">
        <f>SUM(BL132:BL136)</f>
        <v>0</v>
      </c>
      <c r="BM131" s="29">
        <f>SUM(BM132:BM136)</f>
        <v>0</v>
      </c>
      <c r="BN131" s="29">
        <f>SUM(BN132:BN136)</f>
        <v>0</v>
      </c>
      <c r="BO131" s="32">
        <f>SUM(BO132:BO136)</f>
        <v>28</v>
      </c>
      <c r="BP131" s="29">
        <f>SUM(BP132:BP136)</f>
        <v>0</v>
      </c>
      <c r="BQ131" s="29">
        <f>SUM(BQ132:BQ136)</f>
        <v>0</v>
      </c>
      <c r="BR131" s="29">
        <f>SUM(BR132:BR136)</f>
        <v>0</v>
      </c>
      <c r="BS131" s="29">
        <f>SUM(BS132:BS136)</f>
        <v>0</v>
      </c>
      <c r="BT131" s="29">
        <f>SUM(BT132:BT136)</f>
        <v>0</v>
      </c>
      <c r="BU131" s="29">
        <f>SUM(BU132:BU136)</f>
        <v>0</v>
      </c>
      <c r="BV131" s="32">
        <f>SUM(BV132:BV136)</f>
        <v>0</v>
      </c>
      <c r="BW131" s="28">
        <f t="shared" si="303"/>
        <v>0</v>
      </c>
      <c r="BX131" s="38">
        <v>0</v>
      </c>
      <c r="BY131" s="28">
        <f t="shared" ref="BY131" si="355">AO131-M131-T131-AA131</f>
        <v>25.419658000000002</v>
      </c>
      <c r="BZ131" s="38">
        <f t="shared" ref="BZ131" si="356">BY131/(M131+T131+AA131)*100</f>
        <v>20964.66639175258</v>
      </c>
      <c r="CA131" s="86" t="s">
        <v>126</v>
      </c>
    </row>
    <row r="132" spans="1:79" ht="22.5" x14ac:dyDescent="0.2">
      <c r="A132" s="22" t="s">
        <v>122</v>
      </c>
      <c r="B132" s="100" t="s">
        <v>108</v>
      </c>
      <c r="C132" s="41" t="s">
        <v>127</v>
      </c>
      <c r="D132" s="42">
        <v>38.557935999999998</v>
      </c>
      <c r="E132" s="42">
        <v>0</v>
      </c>
      <c r="F132" s="43">
        <f t="shared" ref="F132:K133" si="357">M132+T132+AA132+AH132</f>
        <v>12.11</v>
      </c>
      <c r="G132" s="44">
        <f t="shared" si="357"/>
        <v>0</v>
      </c>
      <c r="H132" s="44">
        <f t="shared" si="357"/>
        <v>0</v>
      </c>
      <c r="I132" s="43">
        <f t="shared" si="357"/>
        <v>0</v>
      </c>
      <c r="J132" s="44">
        <f t="shared" si="357"/>
        <v>0</v>
      </c>
      <c r="K132" s="45">
        <f t="shared" si="357"/>
        <v>3</v>
      </c>
      <c r="L132" s="42">
        <v>0</v>
      </c>
      <c r="M132" s="46">
        <v>0</v>
      </c>
      <c r="N132" s="46">
        <v>0</v>
      </c>
      <c r="O132" s="46">
        <v>0</v>
      </c>
      <c r="P132" s="46">
        <v>0</v>
      </c>
      <c r="Q132" s="46">
        <v>0</v>
      </c>
      <c r="R132" s="47">
        <v>0</v>
      </c>
      <c r="S132" s="58">
        <v>0</v>
      </c>
      <c r="T132" s="58">
        <v>0</v>
      </c>
      <c r="U132" s="58">
        <v>0</v>
      </c>
      <c r="V132" s="58">
        <v>0</v>
      </c>
      <c r="W132" s="58">
        <v>0</v>
      </c>
      <c r="X132" s="58">
        <v>0</v>
      </c>
      <c r="Y132" s="50">
        <v>0</v>
      </c>
      <c r="Z132" s="42">
        <v>0</v>
      </c>
      <c r="AA132" s="92">
        <v>0</v>
      </c>
      <c r="AB132" s="46">
        <v>0</v>
      </c>
      <c r="AC132" s="46">
        <v>0</v>
      </c>
      <c r="AD132" s="46">
        <v>0</v>
      </c>
      <c r="AE132" s="46">
        <v>0</v>
      </c>
      <c r="AF132" s="47">
        <v>0</v>
      </c>
      <c r="AG132" s="42">
        <v>0</v>
      </c>
      <c r="AH132" s="58">
        <v>12.11</v>
      </c>
      <c r="AI132" s="46">
        <v>0</v>
      </c>
      <c r="AJ132" s="46">
        <v>0</v>
      </c>
      <c r="AK132" s="46">
        <v>0</v>
      </c>
      <c r="AL132" s="46">
        <v>0</v>
      </c>
      <c r="AM132" s="49">
        <v>3</v>
      </c>
      <c r="AN132" s="42">
        <f t="shared" ref="AN132:AN133" si="358">SUM(AU132,BB132,BI132,BP132)</f>
        <v>0</v>
      </c>
      <c r="AO132" s="58">
        <f t="shared" ref="AO132:AO133" si="359">AV132+BC132+BJ132+BQ132</f>
        <v>11.957295</v>
      </c>
      <c r="AP132" s="42">
        <f t="shared" ref="AP132:AP133" si="360">AW132+BD132+BK132+BR132</f>
        <v>0</v>
      </c>
      <c r="AQ132" s="42">
        <f t="shared" ref="AQ132:AQ133" si="361">AX132+BE132+BL132+BS132</f>
        <v>0</v>
      </c>
      <c r="AR132" s="42">
        <f t="shared" ref="AR132:AR133" si="362">AY132+BF132+BM132+BT132</f>
        <v>0</v>
      </c>
      <c r="AS132" s="42">
        <f t="shared" ref="AS132:AS133" si="363">AZ132+BG132+BN132+BU132</f>
        <v>0</v>
      </c>
      <c r="AT132" s="50">
        <f t="shared" ref="AT132:AT133" si="364">BA132+BH132+BO132+BV132</f>
        <v>3</v>
      </c>
      <c r="AU132" s="42">
        <v>0</v>
      </c>
      <c r="AV132" s="43">
        <v>0</v>
      </c>
      <c r="AW132" s="43">
        <v>0</v>
      </c>
      <c r="AX132" s="43">
        <v>0</v>
      </c>
      <c r="AY132" s="43">
        <v>0</v>
      </c>
      <c r="AZ132" s="43">
        <v>0</v>
      </c>
      <c r="BA132" s="45">
        <v>0</v>
      </c>
      <c r="BB132" s="42">
        <v>0</v>
      </c>
      <c r="BC132" s="58">
        <v>0</v>
      </c>
      <c r="BD132" s="58">
        <v>0</v>
      </c>
      <c r="BE132" s="58">
        <v>0</v>
      </c>
      <c r="BF132" s="58">
        <v>0</v>
      </c>
      <c r="BG132" s="58">
        <v>0</v>
      </c>
      <c r="BH132" s="50">
        <v>0</v>
      </c>
      <c r="BI132" s="42">
        <v>0</v>
      </c>
      <c r="BJ132" s="58">
        <v>11.957295</v>
      </c>
      <c r="BK132" s="58">
        <v>0</v>
      </c>
      <c r="BL132" s="58">
        <v>0</v>
      </c>
      <c r="BM132" s="58">
        <v>0</v>
      </c>
      <c r="BN132" s="58">
        <v>0</v>
      </c>
      <c r="BO132" s="50">
        <v>3</v>
      </c>
      <c r="BP132" s="42">
        <v>0</v>
      </c>
      <c r="BQ132" s="92">
        <v>0</v>
      </c>
      <c r="BR132" s="58">
        <v>0</v>
      </c>
      <c r="BS132" s="58">
        <v>0</v>
      </c>
      <c r="BT132" s="58">
        <v>0</v>
      </c>
      <c r="BU132" s="58">
        <v>0</v>
      </c>
      <c r="BV132" s="50">
        <v>0</v>
      </c>
      <c r="BW132" s="42">
        <f t="shared" si="303"/>
        <v>0</v>
      </c>
      <c r="BX132" s="51">
        <v>0</v>
      </c>
      <c r="BY132" s="42">
        <f t="shared" ref="BY132:BY136" si="365">AO132-M132-T132-AA132</f>
        <v>11.957295</v>
      </c>
      <c r="BZ132" s="51">
        <v>100</v>
      </c>
      <c r="CA132" s="52" t="s">
        <v>345</v>
      </c>
    </row>
    <row r="133" spans="1:79" ht="33.75" x14ac:dyDescent="0.2">
      <c r="A133" s="22" t="s">
        <v>122</v>
      </c>
      <c r="B133" s="100" t="s">
        <v>210</v>
      </c>
      <c r="C133" s="41" t="s">
        <v>211</v>
      </c>
      <c r="D133" s="42">
        <v>1.756677</v>
      </c>
      <c r="E133" s="42">
        <v>0</v>
      </c>
      <c r="F133" s="43">
        <f>M133+T133+AA133+AH133</f>
        <v>0.91132099999999994</v>
      </c>
      <c r="G133" s="44">
        <f t="shared" si="357"/>
        <v>0</v>
      </c>
      <c r="H133" s="44">
        <f t="shared" si="357"/>
        <v>0</v>
      </c>
      <c r="I133" s="43">
        <f t="shared" si="357"/>
        <v>0</v>
      </c>
      <c r="J133" s="44">
        <f t="shared" si="357"/>
        <v>0</v>
      </c>
      <c r="K133" s="45">
        <f t="shared" si="357"/>
        <v>5</v>
      </c>
      <c r="L133" s="42">
        <v>0</v>
      </c>
      <c r="M133" s="46">
        <v>0.12125</v>
      </c>
      <c r="N133" s="46">
        <v>0</v>
      </c>
      <c r="O133" s="46">
        <v>0</v>
      </c>
      <c r="P133" s="46">
        <v>0</v>
      </c>
      <c r="Q133" s="46">
        <v>0</v>
      </c>
      <c r="R133" s="47">
        <v>2</v>
      </c>
      <c r="S133" s="42">
        <v>0</v>
      </c>
      <c r="T133" s="46">
        <v>0</v>
      </c>
      <c r="U133" s="48">
        <v>0</v>
      </c>
      <c r="V133" s="48">
        <v>0</v>
      </c>
      <c r="W133" s="48">
        <v>0</v>
      </c>
      <c r="X133" s="48">
        <v>0</v>
      </c>
      <c r="Y133" s="49">
        <v>0</v>
      </c>
      <c r="Z133" s="42">
        <v>0</v>
      </c>
      <c r="AA133" s="46">
        <v>0</v>
      </c>
      <c r="AB133" s="46">
        <v>0</v>
      </c>
      <c r="AC133" s="46">
        <v>0</v>
      </c>
      <c r="AD133" s="46">
        <v>0</v>
      </c>
      <c r="AE133" s="46">
        <v>0</v>
      </c>
      <c r="AF133" s="47">
        <v>0</v>
      </c>
      <c r="AG133" s="42">
        <v>0</v>
      </c>
      <c r="AH133" s="48">
        <v>0.79007099999999997</v>
      </c>
      <c r="AI133" s="46">
        <v>0</v>
      </c>
      <c r="AJ133" s="46">
        <v>0</v>
      </c>
      <c r="AK133" s="46">
        <v>0</v>
      </c>
      <c r="AL133" s="46">
        <v>0</v>
      </c>
      <c r="AM133" s="49">
        <v>3</v>
      </c>
      <c r="AN133" s="42">
        <f t="shared" si="358"/>
        <v>0</v>
      </c>
      <c r="AO133" s="58">
        <f t="shared" si="359"/>
        <v>1.8655039999999998</v>
      </c>
      <c r="AP133" s="42">
        <f t="shared" si="360"/>
        <v>0</v>
      </c>
      <c r="AQ133" s="42">
        <f t="shared" si="361"/>
        <v>0</v>
      </c>
      <c r="AR133" s="42">
        <f t="shared" si="362"/>
        <v>0</v>
      </c>
      <c r="AS133" s="42">
        <f t="shared" si="363"/>
        <v>0</v>
      </c>
      <c r="AT133" s="50">
        <f t="shared" si="364"/>
        <v>28</v>
      </c>
      <c r="AU133" s="42">
        <v>0</v>
      </c>
      <c r="AV133" s="43">
        <v>0.12125</v>
      </c>
      <c r="AW133" s="43">
        <v>0</v>
      </c>
      <c r="AX133" s="43">
        <v>0</v>
      </c>
      <c r="AY133" s="43">
        <v>0</v>
      </c>
      <c r="AZ133" s="43">
        <v>0</v>
      </c>
      <c r="BA133" s="45">
        <v>2</v>
      </c>
      <c r="BB133" s="42">
        <v>0</v>
      </c>
      <c r="BC133" s="43">
        <v>9.6181000000000003E-2</v>
      </c>
      <c r="BD133" s="43">
        <v>0</v>
      </c>
      <c r="BE133" s="43">
        <v>0</v>
      </c>
      <c r="BF133" s="43">
        <v>0</v>
      </c>
      <c r="BG133" s="43">
        <v>0</v>
      </c>
      <c r="BH133" s="45">
        <v>2</v>
      </c>
      <c r="BI133" s="42">
        <v>0</v>
      </c>
      <c r="BJ133" s="43">
        <v>1.6480729999999999</v>
      </c>
      <c r="BK133" s="43">
        <v>0</v>
      </c>
      <c r="BL133" s="43">
        <v>0</v>
      </c>
      <c r="BM133" s="43">
        <v>0</v>
      </c>
      <c r="BN133" s="43">
        <v>0</v>
      </c>
      <c r="BO133" s="45">
        <v>24</v>
      </c>
      <c r="BP133" s="42">
        <v>0</v>
      </c>
      <c r="BQ133" s="92">
        <v>0</v>
      </c>
      <c r="BR133" s="58">
        <v>0</v>
      </c>
      <c r="BS133" s="58">
        <v>0</v>
      </c>
      <c r="BT133" s="58">
        <v>0</v>
      </c>
      <c r="BU133" s="58">
        <v>0</v>
      </c>
      <c r="BV133" s="50">
        <v>0</v>
      </c>
      <c r="BW133" s="42">
        <f t="shared" si="303"/>
        <v>0</v>
      </c>
      <c r="BX133" s="51">
        <v>0</v>
      </c>
      <c r="BY133" s="42">
        <f t="shared" si="365"/>
        <v>1.7442539999999997</v>
      </c>
      <c r="BZ133" s="51">
        <f t="shared" ref="BZ132:BZ136" si="366">BY133/(M133+T133+AA133)*100</f>
        <v>1438.56</v>
      </c>
      <c r="CA133" s="85" t="s">
        <v>258</v>
      </c>
    </row>
    <row r="134" spans="1:79" s="5" customFormat="1" ht="78.75" x14ac:dyDescent="0.15">
      <c r="A134" s="78" t="s">
        <v>122</v>
      </c>
      <c r="B134" s="100" t="s">
        <v>337</v>
      </c>
      <c r="C134" s="75" t="s">
        <v>338</v>
      </c>
      <c r="D134" s="42">
        <v>11.001753000000001</v>
      </c>
      <c r="E134" s="42">
        <v>0</v>
      </c>
      <c r="F134" s="43">
        <f>M134+T134+AA134+AH134</f>
        <v>10.228341</v>
      </c>
      <c r="G134" s="44">
        <f>N134+U134+AB134+AI134</f>
        <v>0</v>
      </c>
      <c r="H134" s="44">
        <f>O134+V134+AC134+AJ134</f>
        <v>0</v>
      </c>
      <c r="I134" s="43">
        <f>P134+W134+AD134+AK134</f>
        <v>0</v>
      </c>
      <c r="J134" s="44">
        <f>Q134+X134+AE134+AL134</f>
        <v>0</v>
      </c>
      <c r="K134" s="45">
        <f>R134+Y134+AF134+AM134</f>
        <v>1</v>
      </c>
      <c r="L134" s="42">
        <v>0</v>
      </c>
      <c r="M134" s="46">
        <v>0</v>
      </c>
      <c r="N134" s="46">
        <v>0</v>
      </c>
      <c r="O134" s="46">
        <v>0</v>
      </c>
      <c r="P134" s="46">
        <v>0</v>
      </c>
      <c r="Q134" s="46">
        <v>0</v>
      </c>
      <c r="R134" s="47">
        <v>0</v>
      </c>
      <c r="S134" s="42">
        <v>0</v>
      </c>
      <c r="T134" s="46">
        <v>0</v>
      </c>
      <c r="U134" s="48">
        <v>0</v>
      </c>
      <c r="V134" s="48">
        <v>0</v>
      </c>
      <c r="W134" s="48">
        <v>0</v>
      </c>
      <c r="X134" s="48">
        <v>0</v>
      </c>
      <c r="Y134" s="49">
        <v>0</v>
      </c>
      <c r="Z134" s="42">
        <v>0</v>
      </c>
      <c r="AA134" s="46">
        <v>0</v>
      </c>
      <c r="AB134" s="46">
        <v>0</v>
      </c>
      <c r="AC134" s="46">
        <v>0</v>
      </c>
      <c r="AD134" s="46">
        <v>0</v>
      </c>
      <c r="AE134" s="46">
        <v>0</v>
      </c>
      <c r="AF134" s="47">
        <v>0</v>
      </c>
      <c r="AG134" s="42">
        <v>0</v>
      </c>
      <c r="AH134" s="48">
        <v>10.228341</v>
      </c>
      <c r="AI134" s="46">
        <v>0</v>
      </c>
      <c r="AJ134" s="46">
        <v>0</v>
      </c>
      <c r="AK134" s="46">
        <v>0</v>
      </c>
      <c r="AL134" s="46">
        <v>0</v>
      </c>
      <c r="AM134" s="49">
        <v>1</v>
      </c>
      <c r="AN134" s="42">
        <f>SUM(AU134,BB134,BI134,BP134)</f>
        <v>0</v>
      </c>
      <c r="AO134" s="58">
        <f>AV134+BC134+BJ134+BQ134</f>
        <v>11.718109</v>
      </c>
      <c r="AP134" s="42">
        <f>AW134+BD134+BK134+BR134</f>
        <v>0</v>
      </c>
      <c r="AQ134" s="42">
        <f>AX134+BE134+BL134+BS134</f>
        <v>0</v>
      </c>
      <c r="AR134" s="42">
        <f>AY134+BF134+BM134+BT134</f>
        <v>0</v>
      </c>
      <c r="AS134" s="42">
        <f>AZ134+BG134+BN134+BU134</f>
        <v>0</v>
      </c>
      <c r="AT134" s="50">
        <f>BA134+BH134+BO134+BV134</f>
        <v>1</v>
      </c>
      <c r="AU134" s="42">
        <v>0</v>
      </c>
      <c r="AV134" s="43">
        <v>0</v>
      </c>
      <c r="AW134" s="43">
        <v>0</v>
      </c>
      <c r="AX134" s="43">
        <v>0</v>
      </c>
      <c r="AY134" s="43">
        <v>0</v>
      </c>
      <c r="AZ134" s="43">
        <v>0</v>
      </c>
      <c r="BA134" s="45">
        <v>0</v>
      </c>
      <c r="BB134" s="42">
        <v>0</v>
      </c>
      <c r="BC134" s="43">
        <v>0</v>
      </c>
      <c r="BD134" s="43">
        <v>0</v>
      </c>
      <c r="BE134" s="43">
        <v>0</v>
      </c>
      <c r="BF134" s="43">
        <v>0</v>
      </c>
      <c r="BG134" s="43">
        <v>0</v>
      </c>
      <c r="BH134" s="45">
        <v>0</v>
      </c>
      <c r="BI134" s="42">
        <v>0</v>
      </c>
      <c r="BJ134" s="43">
        <v>11.718109</v>
      </c>
      <c r="BK134" s="43">
        <v>0</v>
      </c>
      <c r="BL134" s="43">
        <v>0</v>
      </c>
      <c r="BM134" s="43">
        <v>0</v>
      </c>
      <c r="BN134" s="43">
        <v>0</v>
      </c>
      <c r="BO134" s="45">
        <v>1</v>
      </c>
      <c r="BP134" s="42">
        <v>0</v>
      </c>
      <c r="BQ134" s="92">
        <v>0</v>
      </c>
      <c r="BR134" s="58">
        <v>0</v>
      </c>
      <c r="BS134" s="58">
        <v>0</v>
      </c>
      <c r="BT134" s="58">
        <v>0</v>
      </c>
      <c r="BU134" s="58">
        <v>0</v>
      </c>
      <c r="BV134" s="50">
        <v>0</v>
      </c>
      <c r="BW134" s="42">
        <f t="shared" si="303"/>
        <v>0</v>
      </c>
      <c r="BX134" s="51">
        <v>0</v>
      </c>
      <c r="BY134" s="42">
        <f t="shared" si="365"/>
        <v>11.718109</v>
      </c>
      <c r="BZ134" s="51">
        <v>100</v>
      </c>
      <c r="CA134" s="85" t="s">
        <v>346</v>
      </c>
    </row>
    <row r="135" spans="1:79" s="5" customFormat="1" ht="45" x14ac:dyDescent="0.15">
      <c r="A135" s="78" t="s">
        <v>122</v>
      </c>
      <c r="B135" s="100" t="s">
        <v>339</v>
      </c>
      <c r="C135" s="75" t="s">
        <v>340</v>
      </c>
      <c r="D135" s="42">
        <v>32.493485999999997</v>
      </c>
      <c r="E135" s="42">
        <v>0</v>
      </c>
      <c r="F135" s="43">
        <f t="shared" ref="F135:F136" si="367">M135+T135+AA135+AH135</f>
        <v>32.493485999999997</v>
      </c>
      <c r="G135" s="44">
        <f t="shared" ref="G135:G136" si="368">N135+U135+AB135+AI135</f>
        <v>0</v>
      </c>
      <c r="H135" s="44">
        <f t="shared" ref="H135:H136" si="369">O135+V135+AC135+AJ135</f>
        <v>0</v>
      </c>
      <c r="I135" s="43">
        <f t="shared" ref="I135:I136" si="370">P135+W135+AD135+AK135</f>
        <v>0</v>
      </c>
      <c r="J135" s="44">
        <f t="shared" ref="J135:J136" si="371">Q135+X135+AE135+AL135</f>
        <v>0</v>
      </c>
      <c r="K135" s="45">
        <f t="shared" ref="K135:K136" si="372">R135+Y135+AF135+AM135</f>
        <v>1</v>
      </c>
      <c r="L135" s="42">
        <v>0</v>
      </c>
      <c r="M135" s="46">
        <v>0</v>
      </c>
      <c r="N135" s="46">
        <v>0</v>
      </c>
      <c r="O135" s="46">
        <v>0</v>
      </c>
      <c r="P135" s="46">
        <v>0</v>
      </c>
      <c r="Q135" s="46">
        <v>0</v>
      </c>
      <c r="R135" s="47">
        <v>0</v>
      </c>
      <c r="S135" s="42">
        <v>0</v>
      </c>
      <c r="T135" s="46">
        <v>0</v>
      </c>
      <c r="U135" s="48">
        <v>0</v>
      </c>
      <c r="V135" s="48">
        <v>0</v>
      </c>
      <c r="W135" s="48">
        <v>0</v>
      </c>
      <c r="X135" s="48">
        <v>0</v>
      </c>
      <c r="Y135" s="49">
        <v>0</v>
      </c>
      <c r="Z135" s="42">
        <v>0</v>
      </c>
      <c r="AA135" s="46">
        <v>0</v>
      </c>
      <c r="AB135" s="46">
        <v>0</v>
      </c>
      <c r="AC135" s="46">
        <v>0</v>
      </c>
      <c r="AD135" s="46">
        <v>0</v>
      </c>
      <c r="AE135" s="46">
        <v>0</v>
      </c>
      <c r="AF135" s="47">
        <v>0</v>
      </c>
      <c r="AG135" s="42">
        <v>0</v>
      </c>
      <c r="AH135" s="48">
        <v>32.493485999999997</v>
      </c>
      <c r="AI135" s="46">
        <v>0</v>
      </c>
      <c r="AJ135" s="46">
        <v>0</v>
      </c>
      <c r="AK135" s="46">
        <v>0</v>
      </c>
      <c r="AL135" s="46">
        <v>0</v>
      </c>
      <c r="AM135" s="49">
        <v>1</v>
      </c>
      <c r="AN135" s="42">
        <f t="shared" ref="AN135:AN136" si="373">SUM(AU135,BB135,BI135,BP135)</f>
        <v>0</v>
      </c>
      <c r="AO135" s="58">
        <f t="shared" ref="AO135:AO136" si="374">AV135+BC135+BJ135+BQ135</f>
        <v>0</v>
      </c>
      <c r="AP135" s="42">
        <f t="shared" ref="AP135:AP136" si="375">AW135+BD135+BK135+BR135</f>
        <v>0</v>
      </c>
      <c r="AQ135" s="42">
        <f t="shared" ref="AQ135:AQ136" si="376">AX135+BE135+BL135+BS135</f>
        <v>0</v>
      </c>
      <c r="AR135" s="42">
        <f t="shared" ref="AR135:AR136" si="377">AY135+BF135+BM135+BT135</f>
        <v>0</v>
      </c>
      <c r="AS135" s="42">
        <f t="shared" ref="AS135:AS136" si="378">AZ135+BG135+BN135+BU135</f>
        <v>0</v>
      </c>
      <c r="AT135" s="50">
        <f t="shared" ref="AT135:AT136" si="379">BA135+BH135+BO135+BV135</f>
        <v>0</v>
      </c>
      <c r="AU135" s="42">
        <v>0</v>
      </c>
      <c r="AV135" s="43">
        <v>0</v>
      </c>
      <c r="AW135" s="43">
        <v>0</v>
      </c>
      <c r="AX135" s="43">
        <v>0</v>
      </c>
      <c r="AY135" s="43">
        <v>0</v>
      </c>
      <c r="AZ135" s="43">
        <v>0</v>
      </c>
      <c r="BA135" s="45">
        <v>0</v>
      </c>
      <c r="BB135" s="42">
        <v>0</v>
      </c>
      <c r="BC135" s="43">
        <v>0</v>
      </c>
      <c r="BD135" s="43">
        <v>0</v>
      </c>
      <c r="BE135" s="43">
        <v>0</v>
      </c>
      <c r="BF135" s="43">
        <v>0</v>
      </c>
      <c r="BG135" s="43">
        <v>0</v>
      </c>
      <c r="BH135" s="45">
        <v>0</v>
      </c>
      <c r="BI135" s="42">
        <v>0</v>
      </c>
      <c r="BJ135" s="43">
        <v>0</v>
      </c>
      <c r="BK135" s="43">
        <v>0</v>
      </c>
      <c r="BL135" s="43">
        <v>0</v>
      </c>
      <c r="BM135" s="43">
        <v>0</v>
      </c>
      <c r="BN135" s="43">
        <v>0</v>
      </c>
      <c r="BO135" s="45">
        <v>0</v>
      </c>
      <c r="BP135" s="42">
        <v>0</v>
      </c>
      <c r="BQ135" s="92">
        <v>0</v>
      </c>
      <c r="BR135" s="58">
        <v>0</v>
      </c>
      <c r="BS135" s="58">
        <v>0</v>
      </c>
      <c r="BT135" s="58">
        <v>0</v>
      </c>
      <c r="BU135" s="58">
        <v>0</v>
      </c>
      <c r="BV135" s="50">
        <v>0</v>
      </c>
      <c r="BW135" s="42">
        <f t="shared" si="303"/>
        <v>0</v>
      </c>
      <c r="BX135" s="51">
        <v>0</v>
      </c>
      <c r="BY135" s="42">
        <f t="shared" si="365"/>
        <v>0</v>
      </c>
      <c r="BZ135" s="51">
        <v>0</v>
      </c>
      <c r="CA135" s="85" t="s">
        <v>126</v>
      </c>
    </row>
    <row r="136" spans="1:79" s="5" customFormat="1" ht="33.75" x14ac:dyDescent="0.15">
      <c r="A136" s="144" t="s">
        <v>122</v>
      </c>
      <c r="B136" s="100" t="s">
        <v>341</v>
      </c>
      <c r="C136" s="75" t="s">
        <v>342</v>
      </c>
      <c r="D136" s="42">
        <v>23.359283999999999</v>
      </c>
      <c r="E136" s="42">
        <v>0</v>
      </c>
      <c r="F136" s="43">
        <f t="shared" si="367"/>
        <v>23.359283999999999</v>
      </c>
      <c r="G136" s="44">
        <f t="shared" si="368"/>
        <v>0</v>
      </c>
      <c r="H136" s="44">
        <f t="shared" si="369"/>
        <v>0</v>
      </c>
      <c r="I136" s="43">
        <f t="shared" si="370"/>
        <v>0</v>
      </c>
      <c r="J136" s="44">
        <f t="shared" si="371"/>
        <v>0</v>
      </c>
      <c r="K136" s="45">
        <f t="shared" si="372"/>
        <v>1</v>
      </c>
      <c r="L136" s="42">
        <v>0</v>
      </c>
      <c r="M136" s="46">
        <v>0</v>
      </c>
      <c r="N136" s="46">
        <v>0</v>
      </c>
      <c r="O136" s="46">
        <v>0</v>
      </c>
      <c r="P136" s="46">
        <v>0</v>
      </c>
      <c r="Q136" s="46">
        <v>0</v>
      </c>
      <c r="R136" s="47">
        <v>0</v>
      </c>
      <c r="S136" s="42">
        <v>0</v>
      </c>
      <c r="T136" s="46">
        <v>0</v>
      </c>
      <c r="U136" s="48">
        <v>0</v>
      </c>
      <c r="V136" s="48">
        <v>0</v>
      </c>
      <c r="W136" s="48">
        <v>0</v>
      </c>
      <c r="X136" s="48">
        <v>0</v>
      </c>
      <c r="Y136" s="49">
        <v>0</v>
      </c>
      <c r="Z136" s="42">
        <v>0</v>
      </c>
      <c r="AA136" s="46">
        <v>0</v>
      </c>
      <c r="AB136" s="46">
        <v>0</v>
      </c>
      <c r="AC136" s="46">
        <v>0</v>
      </c>
      <c r="AD136" s="46">
        <v>0</v>
      </c>
      <c r="AE136" s="46">
        <v>0</v>
      </c>
      <c r="AF136" s="47">
        <v>0</v>
      </c>
      <c r="AG136" s="42">
        <v>0</v>
      </c>
      <c r="AH136" s="48">
        <v>23.359283999999999</v>
      </c>
      <c r="AI136" s="46">
        <v>0</v>
      </c>
      <c r="AJ136" s="46">
        <v>0</v>
      </c>
      <c r="AK136" s="46">
        <v>0</v>
      </c>
      <c r="AL136" s="46">
        <v>0</v>
      </c>
      <c r="AM136" s="49">
        <v>1</v>
      </c>
      <c r="AN136" s="42">
        <f t="shared" si="373"/>
        <v>0</v>
      </c>
      <c r="AO136" s="58">
        <f t="shared" si="374"/>
        <v>0</v>
      </c>
      <c r="AP136" s="42">
        <f t="shared" si="375"/>
        <v>0</v>
      </c>
      <c r="AQ136" s="42">
        <f t="shared" si="376"/>
        <v>0</v>
      </c>
      <c r="AR136" s="42">
        <f t="shared" si="377"/>
        <v>0</v>
      </c>
      <c r="AS136" s="42">
        <f t="shared" si="378"/>
        <v>0</v>
      </c>
      <c r="AT136" s="50">
        <f t="shared" si="379"/>
        <v>0</v>
      </c>
      <c r="AU136" s="42">
        <v>0</v>
      </c>
      <c r="AV136" s="43">
        <v>0</v>
      </c>
      <c r="AW136" s="43">
        <v>0</v>
      </c>
      <c r="AX136" s="43">
        <v>0</v>
      </c>
      <c r="AY136" s="43">
        <v>0</v>
      </c>
      <c r="AZ136" s="43">
        <v>0</v>
      </c>
      <c r="BA136" s="45">
        <v>0</v>
      </c>
      <c r="BB136" s="42">
        <v>0</v>
      </c>
      <c r="BC136" s="43">
        <v>0</v>
      </c>
      <c r="BD136" s="43">
        <v>0</v>
      </c>
      <c r="BE136" s="43">
        <v>0</v>
      </c>
      <c r="BF136" s="43">
        <v>0</v>
      </c>
      <c r="BG136" s="43">
        <v>0</v>
      </c>
      <c r="BH136" s="45">
        <v>0</v>
      </c>
      <c r="BI136" s="42">
        <v>0</v>
      </c>
      <c r="BJ136" s="43">
        <v>0</v>
      </c>
      <c r="BK136" s="43">
        <v>0</v>
      </c>
      <c r="BL136" s="43">
        <v>0</v>
      </c>
      <c r="BM136" s="43">
        <v>0</v>
      </c>
      <c r="BN136" s="43">
        <v>0</v>
      </c>
      <c r="BO136" s="45">
        <v>0</v>
      </c>
      <c r="BP136" s="42">
        <v>0</v>
      </c>
      <c r="BQ136" s="92">
        <v>0</v>
      </c>
      <c r="BR136" s="58">
        <v>0</v>
      </c>
      <c r="BS136" s="58">
        <v>0</v>
      </c>
      <c r="BT136" s="58">
        <v>0</v>
      </c>
      <c r="BU136" s="58">
        <v>0</v>
      </c>
      <c r="BV136" s="50">
        <v>0</v>
      </c>
      <c r="BW136" s="42">
        <f t="shared" si="303"/>
        <v>0</v>
      </c>
      <c r="BX136" s="51">
        <v>0</v>
      </c>
      <c r="BY136" s="42">
        <f t="shared" si="365"/>
        <v>0</v>
      </c>
      <c r="BZ136" s="51">
        <v>0</v>
      </c>
      <c r="CA136" s="85" t="s">
        <v>126</v>
      </c>
    </row>
  </sheetData>
  <autoFilter ref="A17:CA136"/>
  <mergeCells count="44">
    <mergeCell ref="AH15:AM15"/>
    <mergeCell ref="M15:R15"/>
    <mergeCell ref="A3:BZ3"/>
    <mergeCell ref="B12:B16"/>
    <mergeCell ref="D12:D16"/>
    <mergeCell ref="C12:C16"/>
    <mergeCell ref="BP7:BX7"/>
    <mergeCell ref="BR9:BV9"/>
    <mergeCell ref="BB14:BH14"/>
    <mergeCell ref="BR5:BW5"/>
    <mergeCell ref="BR6:BX6"/>
    <mergeCell ref="BV8:BX8"/>
    <mergeCell ref="Q10:AB10"/>
    <mergeCell ref="O4:P4"/>
    <mergeCell ref="Q4:R4"/>
    <mergeCell ref="N6:Z6"/>
    <mergeCell ref="A18:B18"/>
    <mergeCell ref="L14:R14"/>
    <mergeCell ref="S14:Y14"/>
    <mergeCell ref="Z14:AF14"/>
    <mergeCell ref="AV15:BA15"/>
    <mergeCell ref="AA15:AF15"/>
    <mergeCell ref="AG14:AM14"/>
    <mergeCell ref="F15:K15"/>
    <mergeCell ref="T15:Y15"/>
    <mergeCell ref="A12:A16"/>
    <mergeCell ref="AN13:BV13"/>
    <mergeCell ref="BC15:BH15"/>
    <mergeCell ref="AU14:BA14"/>
    <mergeCell ref="E13:AM13"/>
    <mergeCell ref="E14:K14"/>
    <mergeCell ref="E12:AM12"/>
    <mergeCell ref="BY2:CA2"/>
    <mergeCell ref="BQ15:BV15"/>
    <mergeCell ref="BW15:BX15"/>
    <mergeCell ref="BY15:BZ15"/>
    <mergeCell ref="AN12:BV12"/>
    <mergeCell ref="BW12:BZ14"/>
    <mergeCell ref="AO15:AT15"/>
    <mergeCell ref="BP14:BV14"/>
    <mergeCell ref="BI14:BO14"/>
    <mergeCell ref="BJ15:BO15"/>
    <mergeCell ref="CA12:CA16"/>
    <mergeCell ref="AN14:AT14"/>
  </mergeCells>
  <phoneticPr fontId="0" type="noConversion"/>
  <pageMargins left="0.23622047244094491" right="0.23622047244094491" top="0.74803149606299213" bottom="0.74803149606299213" header="0.31496062992125984" footer="0.31496062992125984"/>
  <pageSetup paperSize="8" scale="95" fitToHeight="100" pageOrder="overThenDown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стр.1_2</vt:lpstr>
      <vt:lpstr>стр.1_2!Область_печати</vt:lpstr>
    </vt:vector>
  </TitlesOfParts>
  <Company>КонсультантПлюс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Колобаева Елена Сергеевна</cp:lastModifiedBy>
  <cp:lastPrinted>2022-08-09T11:58:33Z</cp:lastPrinted>
  <dcterms:created xsi:type="dcterms:W3CDTF">2011-01-11T10:25:48Z</dcterms:created>
  <dcterms:modified xsi:type="dcterms:W3CDTF">2022-11-15T13:46:03Z</dcterms:modified>
</cp:coreProperties>
</file>