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0" yWindow="75" windowWidth="28185" windowHeight="11925" tabRatio="605"/>
  </bookViews>
  <sheets>
    <sheet name="стр.1" sheetId="4" r:id="rId1"/>
  </sheets>
  <definedNames>
    <definedName name="_xlnm._FilterDatabase" localSheetId="0" hidden="1">стр.1!$A$17:$BC$136</definedName>
    <definedName name="TABLE" localSheetId="0">стр.1!#REF!</definedName>
    <definedName name="TABLE_2" localSheetId="0">стр.1!#REF!</definedName>
  </definedNames>
  <calcPr calcId="145621"/>
</workbook>
</file>

<file path=xl/calcChain.xml><?xml version="1.0" encoding="utf-8"?>
<calcChain xmlns="http://schemas.openxmlformats.org/spreadsheetml/2006/main">
  <c r="AT129" i="4" l="1"/>
  <c r="AT128" i="4"/>
  <c r="AT127" i="4"/>
  <c r="AT126" i="4"/>
  <c r="AU131" i="4"/>
  <c r="AT131" i="4" s="1"/>
  <c r="AV131" i="4"/>
  <c r="AW131" i="4"/>
  <c r="AX131" i="4"/>
  <c r="AT133" i="4"/>
  <c r="AT134" i="4"/>
  <c r="AT135" i="4"/>
  <c r="AT136" i="4"/>
  <c r="AX23" i="4"/>
  <c r="AW23" i="4"/>
  <c r="AV23" i="4"/>
  <c r="AU23" i="4"/>
  <c r="AX21" i="4"/>
  <c r="AW21" i="4"/>
  <c r="AV21" i="4"/>
  <c r="AU21" i="4"/>
  <c r="AX19" i="4"/>
  <c r="AW19" i="4"/>
  <c r="V125" i="4"/>
  <c r="V22" i="4" s="1"/>
  <c r="W125" i="4"/>
  <c r="W22" i="4" s="1"/>
  <c r="X125" i="4"/>
  <c r="X22" i="4" s="1"/>
  <c r="X23" i="4"/>
  <c r="W23" i="4"/>
  <c r="V23" i="4"/>
  <c r="U23" i="4"/>
  <c r="X21" i="4"/>
  <c r="W21" i="4"/>
  <c r="V21" i="4"/>
  <c r="U21" i="4"/>
  <c r="S23" i="4"/>
  <c r="R23" i="4"/>
  <c r="Q23" i="4"/>
  <c r="Q22" i="4"/>
  <c r="S21" i="4"/>
  <c r="R21" i="4"/>
  <c r="Q21" i="4"/>
  <c r="P23" i="4"/>
  <c r="P21" i="4"/>
  <c r="L21" i="4"/>
  <c r="M21" i="4"/>
  <c r="N21" i="4"/>
  <c r="L23" i="4"/>
  <c r="M23" i="4"/>
  <c r="N23" i="4"/>
  <c r="K23" i="4"/>
  <c r="K21" i="4"/>
  <c r="AY127" i="4" l="1"/>
  <c r="AO127" i="4"/>
  <c r="AJ127" i="4"/>
  <c r="AI127" i="4"/>
  <c r="AH127" i="4"/>
  <c r="AG127" i="4"/>
  <c r="AF127" i="4"/>
  <c r="Y127" i="4"/>
  <c r="T127" i="4"/>
  <c r="O127" i="4"/>
  <c r="J127" i="4"/>
  <c r="I127" i="4"/>
  <c r="H127" i="4"/>
  <c r="G127" i="4"/>
  <c r="F127" i="4"/>
  <c r="AY128" i="4"/>
  <c r="AO128" i="4"/>
  <c r="AJ128" i="4"/>
  <c r="AI128" i="4"/>
  <c r="AH128" i="4"/>
  <c r="AG128" i="4"/>
  <c r="AF128" i="4"/>
  <c r="Y128" i="4"/>
  <c r="T128" i="4"/>
  <c r="O128" i="4"/>
  <c r="J128" i="4"/>
  <c r="I128" i="4"/>
  <c r="H128" i="4"/>
  <c r="G128" i="4"/>
  <c r="F128" i="4"/>
  <c r="AY100" i="4"/>
  <c r="AO100" i="4"/>
  <c r="AJ100" i="4"/>
  <c r="AI100" i="4"/>
  <c r="AH100" i="4"/>
  <c r="AG100" i="4"/>
  <c r="AF100" i="4"/>
  <c r="Y100" i="4"/>
  <c r="T100" i="4"/>
  <c r="O100" i="4"/>
  <c r="J100" i="4"/>
  <c r="I100" i="4"/>
  <c r="H100" i="4"/>
  <c r="G100" i="4"/>
  <c r="F100" i="4"/>
  <c r="AY99" i="4"/>
  <c r="AO99" i="4"/>
  <c r="AJ99" i="4"/>
  <c r="AI99" i="4"/>
  <c r="AH99" i="4"/>
  <c r="AG99" i="4"/>
  <c r="AF99" i="4"/>
  <c r="Y99" i="4"/>
  <c r="T99" i="4"/>
  <c r="O99" i="4"/>
  <c r="J99" i="4"/>
  <c r="I99" i="4"/>
  <c r="H99" i="4"/>
  <c r="G99" i="4"/>
  <c r="F99" i="4"/>
  <c r="AY102" i="4"/>
  <c r="AO102" i="4"/>
  <c r="AJ102" i="4"/>
  <c r="AI102" i="4"/>
  <c r="AH102" i="4"/>
  <c r="AG102" i="4"/>
  <c r="AF102" i="4"/>
  <c r="Y102" i="4"/>
  <c r="T102" i="4"/>
  <c r="O102" i="4"/>
  <c r="J102" i="4"/>
  <c r="I102" i="4"/>
  <c r="H102" i="4"/>
  <c r="G102" i="4"/>
  <c r="F102" i="4"/>
  <c r="AY101" i="4"/>
  <c r="AO101" i="4"/>
  <c r="AJ101" i="4"/>
  <c r="AI101" i="4"/>
  <c r="AH101" i="4"/>
  <c r="AG101" i="4"/>
  <c r="AF101" i="4"/>
  <c r="Y101" i="4"/>
  <c r="T101" i="4"/>
  <c r="O101" i="4"/>
  <c r="J101" i="4"/>
  <c r="I101" i="4"/>
  <c r="H101" i="4"/>
  <c r="G101" i="4"/>
  <c r="F101" i="4"/>
  <c r="AY104" i="4"/>
  <c r="AO104" i="4"/>
  <c r="AJ104" i="4"/>
  <c r="AI104" i="4"/>
  <c r="AH104" i="4"/>
  <c r="AG104" i="4"/>
  <c r="AF104" i="4"/>
  <c r="Y104" i="4"/>
  <c r="T104" i="4"/>
  <c r="O104" i="4"/>
  <c r="J104" i="4"/>
  <c r="I104" i="4"/>
  <c r="H104" i="4"/>
  <c r="G104" i="4"/>
  <c r="F104" i="4"/>
  <c r="AY103" i="4"/>
  <c r="AO103" i="4"/>
  <c r="AJ103" i="4"/>
  <c r="AI103" i="4"/>
  <c r="AH103" i="4"/>
  <c r="AG103" i="4"/>
  <c r="AF103" i="4"/>
  <c r="Y103" i="4"/>
  <c r="T103" i="4"/>
  <c r="O103" i="4"/>
  <c r="J103" i="4"/>
  <c r="I103" i="4"/>
  <c r="H103" i="4"/>
  <c r="G103" i="4"/>
  <c r="F103" i="4"/>
  <c r="AY106" i="4"/>
  <c r="AO106" i="4"/>
  <c r="AJ106" i="4"/>
  <c r="AI106" i="4"/>
  <c r="AH106" i="4"/>
  <c r="AG106" i="4"/>
  <c r="AF106" i="4"/>
  <c r="Y106" i="4"/>
  <c r="T106" i="4"/>
  <c r="O106" i="4"/>
  <c r="J106" i="4"/>
  <c r="I106" i="4"/>
  <c r="H106" i="4"/>
  <c r="G106" i="4"/>
  <c r="F106" i="4"/>
  <c r="AY105" i="4"/>
  <c r="AO105" i="4"/>
  <c r="AJ105" i="4"/>
  <c r="AI105" i="4"/>
  <c r="AH105" i="4"/>
  <c r="AG105" i="4"/>
  <c r="AF105" i="4"/>
  <c r="Y105" i="4"/>
  <c r="T105" i="4"/>
  <c r="O105" i="4"/>
  <c r="J105" i="4"/>
  <c r="I105" i="4"/>
  <c r="H105" i="4"/>
  <c r="G105" i="4"/>
  <c r="F105" i="4"/>
  <c r="AY107" i="4"/>
  <c r="AO107" i="4"/>
  <c r="AJ107" i="4"/>
  <c r="AI107" i="4"/>
  <c r="AH107" i="4"/>
  <c r="AG107" i="4"/>
  <c r="AF107" i="4"/>
  <c r="Y107" i="4"/>
  <c r="T107" i="4"/>
  <c r="O107" i="4"/>
  <c r="J107" i="4"/>
  <c r="I107" i="4"/>
  <c r="H107" i="4"/>
  <c r="G107" i="4"/>
  <c r="F107" i="4"/>
  <c r="AY94" i="4"/>
  <c r="AT94" i="4"/>
  <c r="AO94" i="4"/>
  <c r="AJ94" i="4"/>
  <c r="AI94" i="4"/>
  <c r="AH94" i="4"/>
  <c r="AG94" i="4"/>
  <c r="AF94" i="4"/>
  <c r="Y94" i="4"/>
  <c r="T94" i="4"/>
  <c r="O94" i="4"/>
  <c r="J94" i="4"/>
  <c r="I94" i="4"/>
  <c r="H94" i="4"/>
  <c r="G94" i="4"/>
  <c r="F94" i="4"/>
  <c r="AY95" i="4"/>
  <c r="AT95" i="4"/>
  <c r="AO95" i="4"/>
  <c r="AJ95" i="4"/>
  <c r="AI95" i="4"/>
  <c r="AH95" i="4"/>
  <c r="AG95" i="4"/>
  <c r="AF95" i="4"/>
  <c r="Y95" i="4"/>
  <c r="T95" i="4"/>
  <c r="O95" i="4"/>
  <c r="J95" i="4"/>
  <c r="I95" i="4"/>
  <c r="H95" i="4"/>
  <c r="G95" i="4"/>
  <c r="F95" i="4"/>
  <c r="F86" i="4"/>
  <c r="G86" i="4"/>
  <c r="H86" i="4"/>
  <c r="I86" i="4"/>
  <c r="J86" i="4"/>
  <c r="O86" i="4"/>
  <c r="T86" i="4"/>
  <c r="Y86" i="4"/>
  <c r="AF86" i="4"/>
  <c r="AG86" i="4"/>
  <c r="AH86" i="4"/>
  <c r="AI86" i="4"/>
  <c r="AJ86" i="4"/>
  <c r="AO86" i="4"/>
  <c r="AY86" i="4"/>
  <c r="AY47" i="4"/>
  <c r="AT47" i="4"/>
  <c r="AO47" i="4"/>
  <c r="AJ47" i="4"/>
  <c r="AI47" i="4"/>
  <c r="AH47" i="4"/>
  <c r="AG47" i="4"/>
  <c r="AF47" i="4"/>
  <c r="Y47" i="4"/>
  <c r="T47" i="4"/>
  <c r="O47" i="4"/>
  <c r="J47" i="4"/>
  <c r="I47" i="4"/>
  <c r="H47" i="4"/>
  <c r="G47" i="4"/>
  <c r="F47" i="4"/>
  <c r="AY46" i="4"/>
  <c r="AT46" i="4"/>
  <c r="AO46" i="4"/>
  <c r="AJ46" i="4"/>
  <c r="AI46" i="4"/>
  <c r="AH46" i="4"/>
  <c r="AG46" i="4"/>
  <c r="AF46" i="4"/>
  <c r="Y46" i="4"/>
  <c r="T46" i="4"/>
  <c r="O46" i="4"/>
  <c r="J46" i="4"/>
  <c r="I46" i="4"/>
  <c r="H46" i="4"/>
  <c r="G46" i="4"/>
  <c r="F46" i="4"/>
  <c r="AY51" i="4"/>
  <c r="AT51" i="4"/>
  <c r="AO51" i="4"/>
  <c r="AJ51" i="4"/>
  <c r="AI51" i="4"/>
  <c r="AH51" i="4"/>
  <c r="AG51" i="4"/>
  <c r="AF51" i="4"/>
  <c r="Y51" i="4"/>
  <c r="T51" i="4"/>
  <c r="O51" i="4"/>
  <c r="J51" i="4"/>
  <c r="I51" i="4"/>
  <c r="H51" i="4"/>
  <c r="G51" i="4"/>
  <c r="F51" i="4"/>
  <c r="AY50" i="4"/>
  <c r="AT50" i="4"/>
  <c r="AO50" i="4"/>
  <c r="AJ50" i="4"/>
  <c r="AI50" i="4"/>
  <c r="AH50" i="4"/>
  <c r="AG50" i="4"/>
  <c r="AF50" i="4"/>
  <c r="Y50" i="4"/>
  <c r="T50" i="4"/>
  <c r="O50" i="4"/>
  <c r="J50" i="4"/>
  <c r="I50" i="4"/>
  <c r="H50" i="4"/>
  <c r="G50" i="4"/>
  <c r="F50" i="4"/>
  <c r="AY49" i="4"/>
  <c r="AT49" i="4"/>
  <c r="AO49" i="4"/>
  <c r="AJ49" i="4"/>
  <c r="AI49" i="4"/>
  <c r="AH49" i="4"/>
  <c r="AG49" i="4"/>
  <c r="AF49" i="4"/>
  <c r="Y49" i="4"/>
  <c r="T49" i="4"/>
  <c r="O49" i="4"/>
  <c r="J49" i="4"/>
  <c r="I49" i="4"/>
  <c r="H49" i="4"/>
  <c r="G49" i="4"/>
  <c r="F49" i="4"/>
  <c r="AY48" i="4"/>
  <c r="AT48" i="4"/>
  <c r="AO48" i="4"/>
  <c r="AJ48" i="4"/>
  <c r="AI48" i="4"/>
  <c r="AH48" i="4"/>
  <c r="AG48" i="4"/>
  <c r="AF48" i="4"/>
  <c r="Y48" i="4"/>
  <c r="T48" i="4"/>
  <c r="O48" i="4"/>
  <c r="J48" i="4"/>
  <c r="I48" i="4"/>
  <c r="H48" i="4"/>
  <c r="G48" i="4"/>
  <c r="F48" i="4"/>
  <c r="AY55" i="4"/>
  <c r="AT55" i="4"/>
  <c r="AO55" i="4"/>
  <c r="AJ55" i="4"/>
  <c r="AI55" i="4"/>
  <c r="AH55" i="4"/>
  <c r="AG55" i="4"/>
  <c r="AF55" i="4"/>
  <c r="Y55" i="4"/>
  <c r="T55" i="4"/>
  <c r="O55" i="4"/>
  <c r="J55" i="4"/>
  <c r="I55" i="4"/>
  <c r="H55" i="4"/>
  <c r="G55" i="4"/>
  <c r="F55" i="4"/>
  <c r="AY54" i="4"/>
  <c r="AT54" i="4"/>
  <c r="AO54" i="4"/>
  <c r="AJ54" i="4"/>
  <c r="AI54" i="4"/>
  <c r="AH54" i="4"/>
  <c r="AG54" i="4"/>
  <c r="AF54" i="4"/>
  <c r="Y54" i="4"/>
  <c r="T54" i="4"/>
  <c r="O54" i="4"/>
  <c r="J54" i="4"/>
  <c r="I54" i="4"/>
  <c r="H54" i="4"/>
  <c r="G54" i="4"/>
  <c r="F54" i="4"/>
  <c r="AY53" i="4"/>
  <c r="AT53" i="4"/>
  <c r="AO53" i="4"/>
  <c r="AJ53" i="4"/>
  <c r="AI53" i="4"/>
  <c r="AH53" i="4"/>
  <c r="AG53" i="4"/>
  <c r="AF53" i="4"/>
  <c r="Y53" i="4"/>
  <c r="T53" i="4"/>
  <c r="O53" i="4"/>
  <c r="J53" i="4"/>
  <c r="I53" i="4"/>
  <c r="H53" i="4"/>
  <c r="G53" i="4"/>
  <c r="F53" i="4"/>
  <c r="AY52" i="4"/>
  <c r="AT52" i="4"/>
  <c r="AO52" i="4"/>
  <c r="AJ52" i="4"/>
  <c r="AI52" i="4"/>
  <c r="AH52" i="4"/>
  <c r="AG52" i="4"/>
  <c r="AF52" i="4"/>
  <c r="Y52" i="4"/>
  <c r="T52" i="4"/>
  <c r="O52" i="4"/>
  <c r="J52" i="4"/>
  <c r="I52" i="4"/>
  <c r="H52" i="4"/>
  <c r="G52" i="4"/>
  <c r="F52" i="4"/>
  <c r="AY57" i="4"/>
  <c r="AT57" i="4"/>
  <c r="AO57" i="4"/>
  <c r="AJ57" i="4"/>
  <c r="AI57" i="4"/>
  <c r="AH57" i="4"/>
  <c r="AG57" i="4"/>
  <c r="AF57" i="4"/>
  <c r="Y57" i="4"/>
  <c r="T57" i="4"/>
  <c r="O57" i="4"/>
  <c r="J57" i="4"/>
  <c r="I57" i="4"/>
  <c r="H57" i="4"/>
  <c r="G57" i="4"/>
  <c r="F57" i="4"/>
  <c r="AY56" i="4"/>
  <c r="AT56" i="4"/>
  <c r="AO56" i="4"/>
  <c r="AJ56" i="4"/>
  <c r="AI56" i="4"/>
  <c r="AH56" i="4"/>
  <c r="AG56" i="4"/>
  <c r="AF56" i="4"/>
  <c r="Y56" i="4"/>
  <c r="T56" i="4"/>
  <c r="O56" i="4"/>
  <c r="J56" i="4"/>
  <c r="I56" i="4"/>
  <c r="H56" i="4"/>
  <c r="G56" i="4"/>
  <c r="F56" i="4"/>
  <c r="AY58" i="4"/>
  <c r="AT58" i="4"/>
  <c r="AO58" i="4"/>
  <c r="AJ58" i="4"/>
  <c r="AI58" i="4"/>
  <c r="AH58" i="4"/>
  <c r="AG58" i="4"/>
  <c r="AF58" i="4"/>
  <c r="Y58" i="4"/>
  <c r="T58" i="4"/>
  <c r="O58" i="4"/>
  <c r="J58" i="4"/>
  <c r="I58" i="4"/>
  <c r="H58" i="4"/>
  <c r="G58" i="4"/>
  <c r="F58" i="4"/>
  <c r="AY45" i="4"/>
  <c r="AT45" i="4"/>
  <c r="AO45" i="4"/>
  <c r="AJ45" i="4"/>
  <c r="AI45" i="4"/>
  <c r="AH45" i="4"/>
  <c r="AG45" i="4"/>
  <c r="AF45" i="4"/>
  <c r="Y45" i="4"/>
  <c r="T45" i="4"/>
  <c r="O45" i="4"/>
  <c r="J45" i="4"/>
  <c r="I45" i="4"/>
  <c r="H45" i="4"/>
  <c r="G45" i="4"/>
  <c r="F45" i="4"/>
  <c r="O39" i="4"/>
  <c r="G39" i="4"/>
  <c r="J39" i="4"/>
  <c r="AY39" i="4"/>
  <c r="AT39" i="4"/>
  <c r="AO39" i="4"/>
  <c r="AJ39" i="4"/>
  <c r="AI39" i="4"/>
  <c r="AH39" i="4"/>
  <c r="AG39" i="4"/>
  <c r="AF39" i="4"/>
  <c r="Y39" i="4"/>
  <c r="T39" i="4"/>
  <c r="I39" i="4"/>
  <c r="H39" i="4"/>
  <c r="F39" i="4"/>
  <c r="E127" i="4" l="1"/>
  <c r="AE100" i="4"/>
  <c r="AE106" i="4"/>
  <c r="E102" i="4"/>
  <c r="E128" i="4"/>
  <c r="AE95" i="4"/>
  <c r="E104" i="4"/>
  <c r="AE104" i="4"/>
  <c r="E100" i="4"/>
  <c r="E106" i="4"/>
  <c r="AE128" i="4"/>
  <c r="AE127" i="4"/>
  <c r="E107" i="4"/>
  <c r="AE103" i="4"/>
  <c r="AE107" i="4"/>
  <c r="AE99" i="4"/>
  <c r="AE102" i="4"/>
  <c r="E103" i="4"/>
  <c r="AE101" i="4"/>
  <c r="AE94" i="4"/>
  <c r="E101" i="4"/>
  <c r="E99" i="4"/>
  <c r="AE105" i="4"/>
  <c r="E105" i="4"/>
  <c r="E47" i="4"/>
  <c r="AE86" i="4"/>
  <c r="E86" i="4"/>
  <c r="E39" i="4"/>
  <c r="E56" i="4"/>
  <c r="E57" i="4"/>
  <c r="AE57" i="4"/>
  <c r="AE54" i="4"/>
  <c r="AE51" i="4"/>
  <c r="E46" i="4"/>
  <c r="AE46" i="4"/>
  <c r="AE48" i="4"/>
  <c r="AE49" i="4"/>
  <c r="AE56" i="4"/>
  <c r="E54" i="4"/>
  <c r="AE53" i="4"/>
  <c r="E55" i="4"/>
  <c r="E48" i="4"/>
  <c r="AE39" i="4"/>
  <c r="AE55" i="4"/>
  <c r="E49" i="4"/>
  <c r="E50" i="4"/>
  <c r="AE50" i="4"/>
  <c r="E51" i="4"/>
  <c r="AE47" i="4"/>
  <c r="AE58" i="4"/>
  <c r="AE52" i="4"/>
  <c r="E53" i="4"/>
  <c r="E52" i="4"/>
  <c r="E45" i="4"/>
  <c r="E58" i="4"/>
  <c r="AE45" i="4"/>
  <c r="AL88" i="4"/>
  <c r="AK88" i="4"/>
  <c r="AF96" i="4" l="1"/>
  <c r="AG96" i="4"/>
  <c r="AY93" i="4"/>
  <c r="AT93" i="4"/>
  <c r="AO93" i="4"/>
  <c r="AJ93" i="4"/>
  <c r="AI93" i="4"/>
  <c r="AH93" i="4"/>
  <c r="AG93" i="4"/>
  <c r="AF93" i="4"/>
  <c r="Y93" i="4"/>
  <c r="T93" i="4"/>
  <c r="O93" i="4"/>
  <c r="J93" i="4"/>
  <c r="I93" i="4"/>
  <c r="H93" i="4"/>
  <c r="G93" i="4"/>
  <c r="F93" i="4"/>
  <c r="AY44" i="4"/>
  <c r="AT44" i="4"/>
  <c r="AO44" i="4"/>
  <c r="AJ44" i="4"/>
  <c r="AI44" i="4"/>
  <c r="AH44" i="4"/>
  <c r="AG44" i="4"/>
  <c r="AF44" i="4"/>
  <c r="Y44" i="4"/>
  <c r="T44" i="4"/>
  <c r="O44" i="4"/>
  <c r="J44" i="4"/>
  <c r="I44" i="4"/>
  <c r="H44" i="4"/>
  <c r="G44" i="4"/>
  <c r="F44" i="4"/>
  <c r="AQ77" i="4"/>
  <c r="AR77" i="4"/>
  <c r="AS77" i="4"/>
  <c r="AL77" i="4"/>
  <c r="AM77" i="4"/>
  <c r="AN77" i="4"/>
  <c r="AA77" i="4"/>
  <c r="AB77" i="4"/>
  <c r="AC77" i="4"/>
  <c r="V77" i="4"/>
  <c r="W77" i="4"/>
  <c r="X77" i="4"/>
  <c r="Q77" i="4"/>
  <c r="R77" i="4"/>
  <c r="S77" i="4"/>
  <c r="L77" i="4"/>
  <c r="M77" i="4"/>
  <c r="N77" i="4"/>
  <c r="BA77" i="4"/>
  <c r="BB77" i="4"/>
  <c r="BC77" i="4"/>
  <c r="AE93" i="4" l="1"/>
  <c r="E44" i="4"/>
  <c r="AE44" i="4"/>
  <c r="AN131" i="4"/>
  <c r="AM131" i="4"/>
  <c r="AK131" i="4"/>
  <c r="AL131" i="4"/>
  <c r="AL97" i="4"/>
  <c r="AL87" i="4" s="1"/>
  <c r="AK97" i="4"/>
  <c r="AK87" i="4" s="1"/>
  <c r="AJ96" i="4"/>
  <c r="AN76" i="4"/>
  <c r="AM76" i="4"/>
  <c r="AL76" i="4"/>
  <c r="AK77" i="4"/>
  <c r="AK76" i="4" s="1"/>
  <c r="AF28" i="4"/>
  <c r="AG28" i="4"/>
  <c r="AF29" i="4"/>
  <c r="AG29" i="4"/>
  <c r="AO96" i="4"/>
  <c r="AN125" i="4"/>
  <c r="AM125" i="4"/>
  <c r="AL125" i="4"/>
  <c r="AK125" i="4"/>
  <c r="AF31" i="4"/>
  <c r="AG31" i="4"/>
  <c r="AH31" i="4"/>
  <c r="AI31" i="4"/>
  <c r="AF32" i="4"/>
  <c r="AG32" i="4"/>
  <c r="AH32" i="4"/>
  <c r="AI32" i="4"/>
  <c r="AF33" i="4"/>
  <c r="AG33" i="4"/>
  <c r="AH33" i="4"/>
  <c r="AI33" i="4"/>
  <c r="AF34" i="4"/>
  <c r="AG34" i="4"/>
  <c r="AH34" i="4"/>
  <c r="AI34" i="4"/>
  <c r="AF35" i="4"/>
  <c r="AG35" i="4"/>
  <c r="AH35" i="4"/>
  <c r="AI35" i="4"/>
  <c r="AF36" i="4"/>
  <c r="AG36" i="4"/>
  <c r="AH36" i="4"/>
  <c r="AI36" i="4"/>
  <c r="AF37" i="4"/>
  <c r="AG37" i="4"/>
  <c r="AH37" i="4"/>
  <c r="AI37" i="4"/>
  <c r="AF38" i="4"/>
  <c r="AG38" i="4"/>
  <c r="AH38" i="4"/>
  <c r="AI38" i="4"/>
  <c r="AF40" i="4"/>
  <c r="AG40" i="4"/>
  <c r="AH40" i="4"/>
  <c r="AI40" i="4"/>
  <c r="AF41" i="4"/>
  <c r="AG41" i="4"/>
  <c r="AH41" i="4"/>
  <c r="AI41" i="4"/>
  <c r="AF42" i="4"/>
  <c r="AG42" i="4"/>
  <c r="AH42" i="4"/>
  <c r="AI42" i="4"/>
  <c r="AF43" i="4"/>
  <c r="AG43" i="4"/>
  <c r="AH43" i="4"/>
  <c r="AI43" i="4"/>
  <c r="AF59" i="4"/>
  <c r="AG59" i="4"/>
  <c r="AE35" i="4" l="1"/>
  <c r="AE42" i="4"/>
  <c r="AE33" i="4"/>
  <c r="AE36" i="4"/>
  <c r="AE34" i="4"/>
  <c r="AE32" i="4"/>
  <c r="AE37" i="4"/>
  <c r="AE31" i="4"/>
  <c r="AE43" i="4"/>
  <c r="AE40" i="4"/>
  <c r="AE38" i="4"/>
  <c r="AE41" i="4"/>
  <c r="T89" i="4" l="1"/>
  <c r="AY82" i="4" l="1"/>
  <c r="AO82" i="4"/>
  <c r="AJ82" i="4"/>
  <c r="AI82" i="4"/>
  <c r="AH82" i="4"/>
  <c r="AG82" i="4"/>
  <c r="AF82" i="4"/>
  <c r="Y82" i="4"/>
  <c r="T82" i="4"/>
  <c r="O82" i="4"/>
  <c r="J82" i="4"/>
  <c r="I82" i="4"/>
  <c r="H82" i="4"/>
  <c r="G82" i="4"/>
  <c r="F82" i="4"/>
  <c r="AY40" i="4"/>
  <c r="AT40" i="4"/>
  <c r="AO40" i="4"/>
  <c r="AJ40" i="4"/>
  <c r="Y40" i="4"/>
  <c r="T40" i="4"/>
  <c r="O40" i="4"/>
  <c r="J40" i="4"/>
  <c r="I40" i="4"/>
  <c r="H40" i="4"/>
  <c r="G40" i="4"/>
  <c r="F40" i="4"/>
  <c r="E82" i="4" l="1"/>
  <c r="AE82" i="4"/>
  <c r="E40" i="4"/>
  <c r="AY90" i="4"/>
  <c r="AC25" i="4" l="1"/>
  <c r="AC23" i="4"/>
  <c r="AB23" i="4"/>
  <c r="AA23" i="4"/>
  <c r="Z23" i="4"/>
  <c r="AC21" i="4"/>
  <c r="AB21" i="4"/>
  <c r="AA21" i="4"/>
  <c r="Z21" i="4"/>
  <c r="AY29" i="4"/>
  <c r="BB23" i="4"/>
  <c r="BB21" i="4"/>
  <c r="BB19" i="4"/>
  <c r="BA23" i="4"/>
  <c r="BA21" i="4"/>
  <c r="AZ23" i="4"/>
  <c r="AZ21" i="4"/>
  <c r="BC131" i="4"/>
  <c r="BB131" i="4"/>
  <c r="BB24" i="4" s="1"/>
  <c r="BA131" i="4"/>
  <c r="BA24" i="4" s="1"/>
  <c r="BC125" i="4"/>
  <c r="BB125" i="4"/>
  <c r="BB22" i="4" s="1"/>
  <c r="BA125" i="4"/>
  <c r="BA22" i="4" s="1"/>
  <c r="AZ125" i="4"/>
  <c r="BC110" i="4"/>
  <c r="BB110" i="4"/>
  <c r="BA110" i="4"/>
  <c r="AZ110" i="4"/>
  <c r="BC109" i="4"/>
  <c r="BB109" i="4"/>
  <c r="BA109" i="4"/>
  <c r="AZ109" i="4"/>
  <c r="BC97" i="4"/>
  <c r="BB97" i="4"/>
  <c r="BA97" i="4"/>
  <c r="AZ97" i="4"/>
  <c r="BC88" i="4"/>
  <c r="BB88" i="4"/>
  <c r="BA88" i="4"/>
  <c r="AZ88" i="4"/>
  <c r="BC81" i="4"/>
  <c r="BB81" i="4"/>
  <c r="BA81" i="4"/>
  <c r="AZ81" i="4"/>
  <c r="AZ77" i="4"/>
  <c r="AY133" i="4"/>
  <c r="AY132" i="4"/>
  <c r="AY129" i="4"/>
  <c r="AY126" i="4"/>
  <c r="AY111" i="4"/>
  <c r="AY96" i="4"/>
  <c r="AY92" i="4"/>
  <c r="AY91" i="4"/>
  <c r="AY108" i="4"/>
  <c r="AY98" i="4"/>
  <c r="AY89" i="4"/>
  <c r="AY85" i="4"/>
  <c r="AY84" i="4"/>
  <c r="AY83" i="4"/>
  <c r="AY79" i="4"/>
  <c r="AY80" i="4"/>
  <c r="AY78" i="4"/>
  <c r="Z77" i="4"/>
  <c r="BB87" i="4" l="1"/>
  <c r="BC87" i="4"/>
  <c r="Y77" i="4"/>
  <c r="AY77" i="4"/>
  <c r="BA76" i="4"/>
  <c r="AY88" i="4"/>
  <c r="AY109" i="4"/>
  <c r="AY110" i="4"/>
  <c r="AY81" i="4"/>
  <c r="AY125" i="4"/>
  <c r="AZ22" i="4"/>
  <c r="BB18" i="4"/>
  <c r="AZ76" i="4"/>
  <c r="BA87" i="4"/>
  <c r="BA75" i="4" s="1"/>
  <c r="BA20" i="4" s="1"/>
  <c r="AZ87" i="4"/>
  <c r="AY97" i="4"/>
  <c r="AY76" i="4"/>
  <c r="AY87" i="4" l="1"/>
  <c r="AZ75" i="4"/>
  <c r="AZ20" i="4" s="1"/>
  <c r="AY75" i="4" l="1"/>
  <c r="AY20" i="4" s="1"/>
  <c r="AY35" i="4"/>
  <c r="AT35" i="4"/>
  <c r="AO35" i="4"/>
  <c r="AJ35" i="4"/>
  <c r="Y35" i="4"/>
  <c r="T35" i="4"/>
  <c r="O35" i="4"/>
  <c r="J35" i="4"/>
  <c r="I35" i="4"/>
  <c r="H35" i="4"/>
  <c r="G35" i="4"/>
  <c r="F35" i="4"/>
  <c r="AY34" i="4"/>
  <c r="AT34" i="4"/>
  <c r="AO34" i="4"/>
  <c r="AJ34" i="4"/>
  <c r="Y34" i="4"/>
  <c r="T34" i="4"/>
  <c r="O34" i="4"/>
  <c r="J34" i="4"/>
  <c r="I34" i="4"/>
  <c r="H34" i="4"/>
  <c r="G34" i="4"/>
  <c r="F34" i="4"/>
  <c r="AY37" i="4"/>
  <c r="AT37" i="4"/>
  <c r="AO37" i="4"/>
  <c r="AJ37" i="4"/>
  <c r="Y37" i="4"/>
  <c r="T37" i="4"/>
  <c r="O37" i="4"/>
  <c r="J37" i="4"/>
  <c r="I37" i="4"/>
  <c r="H37" i="4"/>
  <c r="G37" i="4"/>
  <c r="F37" i="4"/>
  <c r="AY36" i="4"/>
  <c r="AT36" i="4"/>
  <c r="AO36" i="4"/>
  <c r="AJ36" i="4"/>
  <c r="Y36" i="4"/>
  <c r="T36" i="4"/>
  <c r="O36" i="4"/>
  <c r="J36" i="4"/>
  <c r="I36" i="4"/>
  <c r="H36" i="4"/>
  <c r="G36" i="4"/>
  <c r="F36" i="4"/>
  <c r="AY59" i="4"/>
  <c r="AT59" i="4"/>
  <c r="AO59" i="4"/>
  <c r="AJ59" i="4"/>
  <c r="AI59" i="4"/>
  <c r="AH59" i="4"/>
  <c r="Y59" i="4"/>
  <c r="T59" i="4"/>
  <c r="O59" i="4"/>
  <c r="J59" i="4"/>
  <c r="I59" i="4"/>
  <c r="H59" i="4"/>
  <c r="G59" i="4"/>
  <c r="F59" i="4"/>
  <c r="AY43" i="4"/>
  <c r="AT43" i="4"/>
  <c r="AO43" i="4"/>
  <c r="AJ43" i="4"/>
  <c r="Y43" i="4"/>
  <c r="T43" i="4"/>
  <c r="O43" i="4"/>
  <c r="J43" i="4"/>
  <c r="I43" i="4"/>
  <c r="H43" i="4"/>
  <c r="G43" i="4"/>
  <c r="F43" i="4"/>
  <c r="AY38" i="4"/>
  <c r="AT38" i="4"/>
  <c r="AO38" i="4"/>
  <c r="AJ38" i="4"/>
  <c r="Y38" i="4"/>
  <c r="T38" i="4"/>
  <c r="O38" i="4"/>
  <c r="J38" i="4"/>
  <c r="I38" i="4"/>
  <c r="H38" i="4"/>
  <c r="G38" i="4"/>
  <c r="F38" i="4"/>
  <c r="BC24" i="4"/>
  <c r="BC23" i="4"/>
  <c r="AY23" i="4" s="1"/>
  <c r="BC22" i="4"/>
  <c r="AY22" i="4" s="1"/>
  <c r="BC21" i="4"/>
  <c r="AY21" i="4" s="1"/>
  <c r="BC19" i="4"/>
  <c r="AS23" i="4"/>
  <c r="AR23" i="4"/>
  <c r="AQ23" i="4"/>
  <c r="AP23" i="4"/>
  <c r="AS21" i="4"/>
  <c r="AR21" i="4"/>
  <c r="AQ21" i="4"/>
  <c r="AP21" i="4"/>
  <c r="AS19" i="4"/>
  <c r="AR19" i="4"/>
  <c r="AM19" i="4"/>
  <c r="AN19" i="4"/>
  <c r="AL21" i="4"/>
  <c r="AM21" i="4"/>
  <c r="AN21" i="4"/>
  <c r="AL23" i="4"/>
  <c r="AM23" i="4"/>
  <c r="AN23" i="4"/>
  <c r="AL24" i="4"/>
  <c r="AM24" i="4"/>
  <c r="AN24" i="4"/>
  <c r="AK24" i="4"/>
  <c r="AK23" i="4"/>
  <c r="AK21" i="4"/>
  <c r="AD23" i="4"/>
  <c r="AD21" i="4"/>
  <c r="AO133" i="4"/>
  <c r="AJ133" i="4"/>
  <c r="AI133" i="4"/>
  <c r="AH133" i="4"/>
  <c r="AG133" i="4"/>
  <c r="AF133" i="4"/>
  <c r="AO136" i="4"/>
  <c r="AJ136" i="4"/>
  <c r="AI136" i="4"/>
  <c r="AH136" i="4"/>
  <c r="AG136" i="4"/>
  <c r="AO135" i="4"/>
  <c r="AJ135" i="4"/>
  <c r="AI135" i="4"/>
  <c r="AH135" i="4"/>
  <c r="AG135" i="4"/>
  <c r="AO134" i="4"/>
  <c r="AJ134" i="4"/>
  <c r="AI134" i="4"/>
  <c r="AH134" i="4"/>
  <c r="AG134" i="4"/>
  <c r="AF91" i="4"/>
  <c r="AG91" i="4"/>
  <c r="AH91" i="4"/>
  <c r="AI91" i="4"/>
  <c r="AJ91" i="4"/>
  <c r="AO78" i="4"/>
  <c r="AO80" i="4"/>
  <c r="AO79" i="4"/>
  <c r="AT80" i="4"/>
  <c r="AT79" i="4"/>
  <c r="AT78" i="4"/>
  <c r="AJ78" i="4"/>
  <c r="AJ80" i="4"/>
  <c r="AJ79" i="4"/>
  <c r="AF78" i="4"/>
  <c r="AG78" i="4"/>
  <c r="AH78" i="4"/>
  <c r="AI78" i="4"/>
  <c r="AF80" i="4"/>
  <c r="AG80" i="4"/>
  <c r="AH80" i="4"/>
  <c r="AI80" i="4"/>
  <c r="AF79" i="4"/>
  <c r="AG79" i="4"/>
  <c r="AH79" i="4"/>
  <c r="AI79" i="4"/>
  <c r="AD131" i="4"/>
  <c r="AD24" i="4" s="1"/>
  <c r="AD88" i="4"/>
  <c r="AD81" i="4"/>
  <c r="AD77" i="4"/>
  <c r="AD30" i="4"/>
  <c r="AD27" i="4" s="1"/>
  <c r="AD26" i="4" s="1"/>
  <c r="AH28" i="4"/>
  <c r="AI28" i="4"/>
  <c r="AH29" i="4"/>
  <c r="AI29" i="4"/>
  <c r="AY28" i="4"/>
  <c r="BA30" i="4"/>
  <c r="BA27" i="4" s="1"/>
  <c r="BA26" i="4" s="1"/>
  <c r="BB30" i="4"/>
  <c r="BB27" i="4" s="1"/>
  <c r="BC30" i="4"/>
  <c r="BC27" i="4" s="1"/>
  <c r="AZ30" i="4"/>
  <c r="AY32" i="4"/>
  <c r="AY41" i="4"/>
  <c r="AY42" i="4"/>
  <c r="AY33" i="4"/>
  <c r="AY31" i="4"/>
  <c r="AT32" i="4"/>
  <c r="AT41" i="4"/>
  <c r="AT42" i="4"/>
  <c r="AT33" i="4"/>
  <c r="AT31" i="4"/>
  <c r="AT29" i="4"/>
  <c r="AT28" i="4"/>
  <c r="AV30" i="4"/>
  <c r="AV27" i="4" s="1"/>
  <c r="AV26" i="4" s="1"/>
  <c r="AV19" i="4" s="1"/>
  <c r="AW30" i="4"/>
  <c r="AW27" i="4" s="1"/>
  <c r="AX30" i="4"/>
  <c r="AX27" i="4" s="1"/>
  <c r="AU30" i="4"/>
  <c r="AU27" i="4" s="1"/>
  <c r="AO32" i="4"/>
  <c r="AO41" i="4"/>
  <c r="AO42" i="4"/>
  <c r="AO33" i="4"/>
  <c r="AO31" i="4"/>
  <c r="AO28" i="4"/>
  <c r="AO29" i="4"/>
  <c r="AQ30" i="4"/>
  <c r="AQ27" i="4" s="1"/>
  <c r="AQ26" i="4" s="1"/>
  <c r="AR30" i="4"/>
  <c r="AR27" i="4" s="1"/>
  <c r="AS30" i="4"/>
  <c r="AS27" i="4" s="1"/>
  <c r="AP30" i="4"/>
  <c r="AP27" i="4" s="1"/>
  <c r="AP26" i="4" s="1"/>
  <c r="AP19" i="4" s="1"/>
  <c r="AJ32" i="4"/>
  <c r="AJ41" i="4"/>
  <c r="AJ42" i="4"/>
  <c r="AJ33" i="4"/>
  <c r="AJ31" i="4"/>
  <c r="AJ29" i="4"/>
  <c r="AJ28" i="4"/>
  <c r="AL30" i="4"/>
  <c r="AM30" i="4"/>
  <c r="AN30" i="4"/>
  <c r="AK30" i="4"/>
  <c r="AK27" i="4" s="1"/>
  <c r="AK26" i="4" s="1"/>
  <c r="AA97" i="4"/>
  <c r="AB97" i="4"/>
  <c r="AC97" i="4"/>
  <c r="Z97" i="4"/>
  <c r="U88" i="4"/>
  <c r="W88" i="4"/>
  <c r="X88" i="4"/>
  <c r="V88" i="4"/>
  <c r="L88" i="4"/>
  <c r="M88" i="4"/>
  <c r="N88" i="4"/>
  <c r="I23" i="4"/>
  <c r="I21" i="4"/>
  <c r="H23" i="4"/>
  <c r="H21" i="4"/>
  <c r="G23" i="4"/>
  <c r="G21" i="4"/>
  <c r="F23" i="4"/>
  <c r="F21" i="4"/>
  <c r="Y135" i="4"/>
  <c r="Y136" i="4"/>
  <c r="Y132" i="4"/>
  <c r="Y133" i="4"/>
  <c r="Y134" i="4"/>
  <c r="T135" i="4"/>
  <c r="T136" i="4"/>
  <c r="T132" i="4"/>
  <c r="T133" i="4"/>
  <c r="T134" i="4"/>
  <c r="O135" i="4"/>
  <c r="O136" i="4"/>
  <c r="O132" i="4"/>
  <c r="O133" i="4"/>
  <c r="O134" i="4"/>
  <c r="J135" i="4"/>
  <c r="J136" i="4"/>
  <c r="J132" i="4"/>
  <c r="J133" i="4"/>
  <c r="J134" i="4"/>
  <c r="AA131" i="4"/>
  <c r="AB131" i="4"/>
  <c r="AC131" i="4"/>
  <c r="AC24" i="4" s="1"/>
  <c r="Z131" i="4"/>
  <c r="V131" i="4"/>
  <c r="V24" i="4" s="1"/>
  <c r="W131" i="4"/>
  <c r="W24" i="4" s="1"/>
  <c r="X131" i="4"/>
  <c r="X24" i="4" s="1"/>
  <c r="U131" i="4"/>
  <c r="U24" i="4" s="1"/>
  <c r="Q131" i="4"/>
  <c r="Q24" i="4" s="1"/>
  <c r="R131" i="4"/>
  <c r="R24" i="4" s="1"/>
  <c r="S131" i="4"/>
  <c r="S24" i="4" s="1"/>
  <c r="P131" i="4"/>
  <c r="P24" i="4" s="1"/>
  <c r="L131" i="4"/>
  <c r="L24" i="4" s="1"/>
  <c r="M131" i="4"/>
  <c r="M24" i="4" s="1"/>
  <c r="N131" i="4"/>
  <c r="N24" i="4" s="1"/>
  <c r="K131" i="4"/>
  <c r="K24" i="4" s="1"/>
  <c r="F132" i="4"/>
  <c r="G132" i="4"/>
  <c r="H132" i="4"/>
  <c r="I132" i="4"/>
  <c r="F133" i="4"/>
  <c r="G133" i="4"/>
  <c r="H133" i="4"/>
  <c r="I133" i="4"/>
  <c r="F136" i="4"/>
  <c r="G136" i="4"/>
  <c r="H136" i="4"/>
  <c r="I136" i="4"/>
  <c r="F134" i="4"/>
  <c r="G134" i="4"/>
  <c r="H134" i="4"/>
  <c r="I134" i="4"/>
  <c r="F135" i="4"/>
  <c r="G135" i="4"/>
  <c r="H135" i="4"/>
  <c r="I135" i="4"/>
  <c r="Y108" i="4"/>
  <c r="Y90" i="4"/>
  <c r="Y91" i="4"/>
  <c r="Y92" i="4"/>
  <c r="Y96" i="4"/>
  <c r="Y98" i="4"/>
  <c r="T108" i="4"/>
  <c r="T90" i="4"/>
  <c r="T91" i="4"/>
  <c r="T92" i="4"/>
  <c r="T96" i="4"/>
  <c r="T98" i="4"/>
  <c r="O108" i="4"/>
  <c r="O90" i="4"/>
  <c r="O91" i="4"/>
  <c r="O92" i="4"/>
  <c r="O96" i="4"/>
  <c r="J108" i="4"/>
  <c r="J90" i="4"/>
  <c r="J91" i="4"/>
  <c r="J92" i="4"/>
  <c r="J96" i="4"/>
  <c r="J98" i="4"/>
  <c r="F96" i="4"/>
  <c r="G96" i="4"/>
  <c r="H96" i="4"/>
  <c r="I96" i="4"/>
  <c r="Y89" i="4"/>
  <c r="O89" i="4"/>
  <c r="J89" i="4"/>
  <c r="E89" i="4"/>
  <c r="Y78" i="4"/>
  <c r="Y80" i="4"/>
  <c r="Y79" i="4"/>
  <c r="T78" i="4"/>
  <c r="T80" i="4"/>
  <c r="T79" i="4"/>
  <c r="O78" i="4"/>
  <c r="O80" i="4"/>
  <c r="O79" i="4"/>
  <c r="J78" i="4"/>
  <c r="J80" i="4"/>
  <c r="J79" i="4"/>
  <c r="F78" i="4"/>
  <c r="G78" i="4"/>
  <c r="H78" i="4"/>
  <c r="I78" i="4"/>
  <c r="F80" i="4"/>
  <c r="G80" i="4"/>
  <c r="H80" i="4"/>
  <c r="I80" i="4"/>
  <c r="F79" i="4"/>
  <c r="G79" i="4"/>
  <c r="H79" i="4"/>
  <c r="I79" i="4"/>
  <c r="Y32" i="4"/>
  <c r="Y41" i="4"/>
  <c r="Y42" i="4"/>
  <c r="Y33" i="4"/>
  <c r="Y31" i="4"/>
  <c r="Y28" i="4"/>
  <c r="Y29" i="4"/>
  <c r="T29" i="4"/>
  <c r="T28" i="4"/>
  <c r="O29" i="4"/>
  <c r="O28" i="4"/>
  <c r="J29" i="4"/>
  <c r="J28" i="4"/>
  <c r="F28" i="4"/>
  <c r="G28" i="4"/>
  <c r="H28" i="4"/>
  <c r="I28" i="4"/>
  <c r="F29" i="4"/>
  <c r="G29" i="4"/>
  <c r="H29" i="4"/>
  <c r="I29" i="4"/>
  <c r="K30" i="4"/>
  <c r="K27" i="4" s="1"/>
  <c r="K26" i="4" s="1"/>
  <c r="K19" i="4" s="1"/>
  <c r="L30" i="4"/>
  <c r="L27" i="4" s="1"/>
  <c r="L26" i="4" s="1"/>
  <c r="L19" i="4" s="1"/>
  <c r="M30" i="4"/>
  <c r="M27" i="4" s="1"/>
  <c r="M26" i="4" s="1"/>
  <c r="M19" i="4" s="1"/>
  <c r="N30" i="4"/>
  <c r="N27" i="4" s="1"/>
  <c r="N26" i="4" s="1"/>
  <c r="N19" i="4" s="1"/>
  <c r="P30" i="4"/>
  <c r="P27" i="4" s="1"/>
  <c r="P26" i="4" s="1"/>
  <c r="P19" i="4" s="1"/>
  <c r="Q30" i="4"/>
  <c r="R30" i="4"/>
  <c r="R27" i="4" s="1"/>
  <c r="R26" i="4" s="1"/>
  <c r="R19" i="4" s="1"/>
  <c r="S30" i="4"/>
  <c r="S27" i="4" s="1"/>
  <c r="S26" i="4" s="1"/>
  <c r="S19" i="4" s="1"/>
  <c r="U30" i="4"/>
  <c r="U27" i="4" s="1"/>
  <c r="V30" i="4"/>
  <c r="V27" i="4" s="1"/>
  <c r="V26" i="4" s="1"/>
  <c r="V19" i="4" s="1"/>
  <c r="W30" i="4"/>
  <c r="W27" i="4" s="1"/>
  <c r="X30" i="4"/>
  <c r="X27" i="4" s="1"/>
  <c r="X26" i="4" s="1"/>
  <c r="X19" i="4" s="1"/>
  <c r="Z30" i="4"/>
  <c r="AA30" i="4"/>
  <c r="AB30" i="4"/>
  <c r="AB27" i="4" s="1"/>
  <c r="AC30" i="4"/>
  <c r="J32" i="4"/>
  <c r="O32" i="4"/>
  <c r="T32" i="4"/>
  <c r="J41" i="4"/>
  <c r="O41" i="4"/>
  <c r="T41" i="4"/>
  <c r="J42" i="4"/>
  <c r="O42" i="4"/>
  <c r="T42" i="4"/>
  <c r="J33" i="4"/>
  <c r="O33" i="4"/>
  <c r="T33" i="4"/>
  <c r="T31" i="4"/>
  <c r="O31" i="4"/>
  <c r="J31" i="4"/>
  <c r="F32" i="4"/>
  <c r="G32" i="4"/>
  <c r="H32" i="4"/>
  <c r="I32" i="4"/>
  <c r="F41" i="4"/>
  <c r="G41" i="4"/>
  <c r="H41" i="4"/>
  <c r="I41" i="4"/>
  <c r="F42" i="4"/>
  <c r="G42" i="4"/>
  <c r="H42" i="4"/>
  <c r="I42" i="4"/>
  <c r="F33" i="4"/>
  <c r="G33" i="4"/>
  <c r="H33" i="4"/>
  <c r="I33" i="4"/>
  <c r="I31" i="4"/>
  <c r="H31" i="4"/>
  <c r="G31" i="4"/>
  <c r="F31" i="4"/>
  <c r="D21" i="4"/>
  <c r="D23" i="4"/>
  <c r="D131" i="4"/>
  <c r="D24" i="4" s="1"/>
  <c r="D97" i="4"/>
  <c r="D88" i="4"/>
  <c r="D81" i="4"/>
  <c r="D77" i="4"/>
  <c r="D30" i="4"/>
  <c r="D27" i="4" s="1"/>
  <c r="D26" i="4" s="1"/>
  <c r="AT89" i="4"/>
  <c r="AT92" i="4"/>
  <c r="AT96" i="4"/>
  <c r="AE96" i="4" s="1"/>
  <c r="AT91" i="4"/>
  <c r="AT132" i="4"/>
  <c r="AU24" i="4"/>
  <c r="AV24" i="4"/>
  <c r="AW24" i="4"/>
  <c r="AX24" i="4"/>
  <c r="AU125" i="4"/>
  <c r="AV125" i="4"/>
  <c r="AV22" i="4" s="1"/>
  <c r="AW125" i="4"/>
  <c r="AW22" i="4" s="1"/>
  <c r="AX125" i="4"/>
  <c r="AX22" i="4" s="1"/>
  <c r="AT110" i="4"/>
  <c r="AT109" i="4" s="1"/>
  <c r="AU110" i="4"/>
  <c r="AU109" i="4" s="1"/>
  <c r="AV110" i="4"/>
  <c r="AV109" i="4" s="1"/>
  <c r="AW110" i="4"/>
  <c r="AW109" i="4" s="1"/>
  <c r="AX110" i="4"/>
  <c r="AX109" i="4" s="1"/>
  <c r="AU97" i="4"/>
  <c r="AV97" i="4"/>
  <c r="AW97" i="4"/>
  <c r="AX97" i="4"/>
  <c r="AU88" i="4"/>
  <c r="AU87" i="4" s="1"/>
  <c r="AV88" i="4"/>
  <c r="AW88" i="4"/>
  <c r="AX88" i="4"/>
  <c r="AT81" i="4"/>
  <c r="AU81" i="4"/>
  <c r="AV81" i="4"/>
  <c r="AW81" i="4"/>
  <c r="AX81" i="4"/>
  <c r="AU77" i="4"/>
  <c r="AU76" i="4" s="1"/>
  <c r="AV77" i="4"/>
  <c r="AV76" i="4" s="1"/>
  <c r="AW77" i="4"/>
  <c r="AW76" i="4" s="1"/>
  <c r="AX77" i="4"/>
  <c r="AX76" i="4" s="1"/>
  <c r="AH96" i="4"/>
  <c r="AI96" i="4"/>
  <c r="AF89" i="4"/>
  <c r="AG89" i="4"/>
  <c r="AH89" i="4"/>
  <c r="AI89" i="4"/>
  <c r="U97" i="4"/>
  <c r="V97" i="4"/>
  <c r="W97" i="4"/>
  <c r="X97" i="4"/>
  <c r="AO132" i="4"/>
  <c r="AJ132" i="4"/>
  <c r="AI132" i="4"/>
  <c r="AH132" i="4"/>
  <c r="AG132" i="4"/>
  <c r="AF132" i="4"/>
  <c r="AQ110" i="4"/>
  <c r="AQ109" i="4" s="1"/>
  <c r="AR110" i="4"/>
  <c r="AR109" i="4" s="1"/>
  <c r="AS110" i="4"/>
  <c r="AS109" i="4" s="1"/>
  <c r="AP110" i="4"/>
  <c r="AP109" i="4" s="1"/>
  <c r="AO111" i="4"/>
  <c r="AQ125" i="4"/>
  <c r="AQ22" i="4" s="1"/>
  <c r="AR125" i="4"/>
  <c r="AR22" i="4" s="1"/>
  <c r="AS125" i="4"/>
  <c r="AS22" i="4" s="1"/>
  <c r="AP125" i="4"/>
  <c r="AP22" i="4" s="1"/>
  <c r="AO126" i="4"/>
  <c r="AO129" i="4"/>
  <c r="AQ131" i="4"/>
  <c r="AR131" i="4"/>
  <c r="AR24" i="4" s="1"/>
  <c r="AS131" i="4"/>
  <c r="AS24" i="4" s="1"/>
  <c r="AP131" i="4"/>
  <c r="AP24" i="4" s="1"/>
  <c r="AO108" i="4"/>
  <c r="AO90" i="4"/>
  <c r="AO91" i="4"/>
  <c r="AO92" i="4"/>
  <c r="AO98" i="4"/>
  <c r="AQ97" i="4"/>
  <c r="AR97" i="4"/>
  <c r="AS97" i="4"/>
  <c r="AP97" i="4"/>
  <c r="AQ88" i="4"/>
  <c r="AQ87" i="4" s="1"/>
  <c r="AR88" i="4"/>
  <c r="AS88" i="4"/>
  <c r="AP88" i="4"/>
  <c r="AP77" i="4"/>
  <c r="AO83" i="4"/>
  <c r="AO84" i="4"/>
  <c r="AO85" i="4"/>
  <c r="AQ81" i="4"/>
  <c r="AR81" i="4"/>
  <c r="AS81" i="4"/>
  <c r="AP81" i="4"/>
  <c r="O98" i="4"/>
  <c r="AF83" i="4"/>
  <c r="AG83" i="4"/>
  <c r="AH83" i="4"/>
  <c r="AI83" i="4"/>
  <c r="AJ83" i="4"/>
  <c r="AF84" i="4"/>
  <c r="AG84" i="4"/>
  <c r="AH84" i="4"/>
  <c r="AI84" i="4"/>
  <c r="AJ84" i="4"/>
  <c r="T83" i="4"/>
  <c r="Y83" i="4"/>
  <c r="T84" i="4"/>
  <c r="Y84" i="4"/>
  <c r="O83" i="4"/>
  <c r="O84" i="4"/>
  <c r="J83" i="4"/>
  <c r="J84" i="4"/>
  <c r="F83" i="4"/>
  <c r="G83" i="4"/>
  <c r="H83" i="4"/>
  <c r="I83" i="4"/>
  <c r="F84" i="4"/>
  <c r="G84" i="4"/>
  <c r="H84" i="4"/>
  <c r="I84" i="4"/>
  <c r="F91" i="4"/>
  <c r="G91" i="4"/>
  <c r="H91" i="4"/>
  <c r="I91" i="4"/>
  <c r="F92" i="4"/>
  <c r="G92" i="4"/>
  <c r="H92" i="4"/>
  <c r="I92" i="4"/>
  <c r="U109" i="4"/>
  <c r="V109" i="4"/>
  <c r="W109" i="4"/>
  <c r="X109" i="4"/>
  <c r="Z109" i="4"/>
  <c r="AA109" i="4"/>
  <c r="AB109" i="4"/>
  <c r="AC109" i="4"/>
  <c r="Q97" i="4"/>
  <c r="R97" i="4"/>
  <c r="S97" i="4"/>
  <c r="P97" i="4"/>
  <c r="Q109" i="4"/>
  <c r="Q110" i="4"/>
  <c r="Q88" i="4"/>
  <c r="R88" i="4"/>
  <c r="S88" i="4"/>
  <c r="V81" i="4"/>
  <c r="W81" i="4"/>
  <c r="X81" i="4"/>
  <c r="U81" i="4"/>
  <c r="Q81" i="4"/>
  <c r="R81" i="4"/>
  <c r="S81" i="4"/>
  <c r="U77" i="4"/>
  <c r="P77" i="4"/>
  <c r="O85" i="4"/>
  <c r="O111" i="4"/>
  <c r="O126" i="4"/>
  <c r="O129" i="4"/>
  <c r="L97" i="4"/>
  <c r="M97" i="4"/>
  <c r="N97" i="4"/>
  <c r="K97" i="4"/>
  <c r="L110" i="4"/>
  <c r="L109" i="4" s="1"/>
  <c r="M110" i="4"/>
  <c r="M109" i="4" s="1"/>
  <c r="N110" i="4"/>
  <c r="N109" i="4" s="1"/>
  <c r="K110" i="4"/>
  <c r="K109" i="4" s="1"/>
  <c r="K88" i="4"/>
  <c r="AD125" i="4"/>
  <c r="AD22" i="4" s="1"/>
  <c r="AD110" i="4"/>
  <c r="AD109" i="4" s="1"/>
  <c r="AD97" i="4"/>
  <c r="D125" i="4"/>
  <c r="D22" i="4" s="1"/>
  <c r="D110" i="4"/>
  <c r="D109" i="4" s="1"/>
  <c r="P109" i="4"/>
  <c r="R109" i="4"/>
  <c r="S109" i="4"/>
  <c r="AK109" i="4"/>
  <c r="AF92" i="4" s="1"/>
  <c r="AL109" i="4"/>
  <c r="AM109" i="4"/>
  <c r="AN109" i="4"/>
  <c r="AL110" i="4"/>
  <c r="AM110" i="4"/>
  <c r="AN110" i="4"/>
  <c r="AL22" i="4"/>
  <c r="AM22" i="4"/>
  <c r="AK22" i="4"/>
  <c r="AK110" i="4"/>
  <c r="AG90" i="4"/>
  <c r="AH90" i="4"/>
  <c r="AI90" i="4"/>
  <c r="AJ90" i="4"/>
  <c r="AF129" i="4"/>
  <c r="AG129" i="4"/>
  <c r="AH129" i="4"/>
  <c r="AI129" i="4"/>
  <c r="AJ129" i="4"/>
  <c r="AF126" i="4"/>
  <c r="AG126" i="4"/>
  <c r="AH126" i="4"/>
  <c r="AI126" i="4"/>
  <c r="AJ126" i="4"/>
  <c r="AF90" i="4"/>
  <c r="L125" i="4"/>
  <c r="L22" i="4" s="1"/>
  <c r="M125" i="4"/>
  <c r="M22" i="4" s="1"/>
  <c r="N125" i="4"/>
  <c r="N22" i="4" s="1"/>
  <c r="K125" i="4"/>
  <c r="K22" i="4" s="1"/>
  <c r="L81" i="4"/>
  <c r="L76" i="4" s="1"/>
  <c r="M81" i="4"/>
  <c r="M76" i="4" s="1"/>
  <c r="N81" i="4"/>
  <c r="N76" i="4" s="1"/>
  <c r="K81" i="4"/>
  <c r="K77" i="4"/>
  <c r="J111" i="4"/>
  <c r="J126" i="4"/>
  <c r="P125" i="4"/>
  <c r="P22" i="4" s="1"/>
  <c r="R125" i="4"/>
  <c r="R22" i="4" s="1"/>
  <c r="S125" i="4"/>
  <c r="S22" i="4" s="1"/>
  <c r="U125" i="4"/>
  <c r="U22" i="4" s="1"/>
  <c r="Z125" i="4"/>
  <c r="AA125" i="4"/>
  <c r="AA22" i="4" s="1"/>
  <c r="AB125" i="4"/>
  <c r="AB22" i="4" s="1"/>
  <c r="AC125" i="4"/>
  <c r="AC22" i="4" s="1"/>
  <c r="Y129" i="4"/>
  <c r="Y126" i="4"/>
  <c r="T129" i="4"/>
  <c r="T126" i="4"/>
  <c r="J129" i="4"/>
  <c r="F126" i="4"/>
  <c r="G126" i="4"/>
  <c r="H126" i="4"/>
  <c r="I126" i="4"/>
  <c r="F129" i="4"/>
  <c r="G129" i="4"/>
  <c r="H129" i="4"/>
  <c r="I129" i="4"/>
  <c r="F90" i="4"/>
  <c r="G90" i="4"/>
  <c r="H90" i="4"/>
  <c r="I90" i="4"/>
  <c r="P81" i="4"/>
  <c r="Z81" i="4"/>
  <c r="AA81" i="4"/>
  <c r="AB81" i="4"/>
  <c r="AC81" i="4"/>
  <c r="AJ81" i="4"/>
  <c r="AI26" i="4"/>
  <c r="AI85" i="4"/>
  <c r="AI98" i="4"/>
  <c r="AI108" i="4"/>
  <c r="AI111" i="4"/>
  <c r="AH85" i="4"/>
  <c r="AH98" i="4"/>
  <c r="AH108" i="4"/>
  <c r="AG85" i="4"/>
  <c r="AG98" i="4"/>
  <c r="AG111" i="4"/>
  <c r="AF85" i="4"/>
  <c r="AF98" i="4"/>
  <c r="AF111" i="4"/>
  <c r="AH111" i="4"/>
  <c r="AF108" i="4"/>
  <c r="AJ85" i="4"/>
  <c r="AJ89" i="4"/>
  <c r="AJ98" i="4"/>
  <c r="AJ108" i="4"/>
  <c r="AJ111" i="4"/>
  <c r="F85" i="4"/>
  <c r="G85" i="4"/>
  <c r="H85" i="4"/>
  <c r="I85" i="4"/>
  <c r="F98" i="4"/>
  <c r="G98" i="4"/>
  <c r="H98" i="4"/>
  <c r="I98" i="4"/>
  <c r="F108" i="4"/>
  <c r="G108" i="4"/>
  <c r="H108" i="4"/>
  <c r="I108" i="4"/>
  <c r="F111" i="4"/>
  <c r="G111" i="4"/>
  <c r="H111" i="4"/>
  <c r="I111" i="4"/>
  <c r="Y85" i="4"/>
  <c r="Y111" i="4"/>
  <c r="Y109" i="4" s="1"/>
  <c r="Z88" i="4"/>
  <c r="Z110" i="4"/>
  <c r="AB88" i="4"/>
  <c r="AC88" i="4"/>
  <c r="AB110" i="4"/>
  <c r="AC110" i="4"/>
  <c r="AA110" i="4"/>
  <c r="AA88" i="4"/>
  <c r="T85" i="4"/>
  <c r="T111" i="4"/>
  <c r="T109" i="4" s="1"/>
  <c r="U110" i="4"/>
  <c r="W110" i="4"/>
  <c r="X110" i="4"/>
  <c r="P88" i="4"/>
  <c r="P110" i="4"/>
  <c r="R110" i="4"/>
  <c r="S110" i="4"/>
  <c r="J85" i="4"/>
  <c r="AH26" i="4"/>
  <c r="AG108" i="4"/>
  <c r="AJ131" i="4"/>
  <c r="AU22" i="4" l="1"/>
  <c r="AT125" i="4"/>
  <c r="AV87" i="4"/>
  <c r="AR87" i="4"/>
  <c r="AW87" i="4"/>
  <c r="AP87" i="4"/>
  <c r="AF87" i="4" s="1"/>
  <c r="AS87" i="4"/>
  <c r="AX87" i="4"/>
  <c r="AX75" i="4" s="1"/>
  <c r="AX20" i="4" s="1"/>
  <c r="AX18" i="4" s="1"/>
  <c r="U87" i="4"/>
  <c r="AE89" i="4"/>
  <c r="AO26" i="4"/>
  <c r="AQ19" i="4"/>
  <c r="AO19" i="4" s="1"/>
  <c r="AK75" i="4"/>
  <c r="AK25" i="4" s="1"/>
  <c r="AE111" i="4"/>
  <c r="J26" i="4"/>
  <c r="AL75" i="4"/>
  <c r="J19" i="4"/>
  <c r="AK19" i="4"/>
  <c r="AF97" i="4"/>
  <c r="K76" i="4"/>
  <c r="J76" i="4" s="1"/>
  <c r="AC87" i="4"/>
  <c r="AE126" i="4"/>
  <c r="AG125" i="4"/>
  <c r="AH131" i="4"/>
  <c r="M87" i="4"/>
  <c r="M75" i="4" s="1"/>
  <c r="M20" i="4" s="1"/>
  <c r="M18" i="4" s="1"/>
  <c r="Q76" i="4"/>
  <c r="AH81" i="4"/>
  <c r="AR76" i="4"/>
  <c r="AR75" i="4" s="1"/>
  <c r="AR20" i="4" s="1"/>
  <c r="AG131" i="4"/>
  <c r="R87" i="4"/>
  <c r="AE108" i="4"/>
  <c r="G109" i="4"/>
  <c r="I131" i="4"/>
  <c r="I24" i="4" s="1"/>
  <c r="AB87" i="4"/>
  <c r="AE98" i="4"/>
  <c r="AI110" i="4"/>
  <c r="Q87" i="4"/>
  <c r="S87" i="4"/>
  <c r="AE84" i="4"/>
  <c r="AF77" i="4"/>
  <c r="W87" i="4"/>
  <c r="AG21" i="4"/>
  <c r="AF125" i="4"/>
  <c r="AP76" i="4"/>
  <c r="AF76" i="4" s="1"/>
  <c r="F110" i="4"/>
  <c r="T110" i="4"/>
  <c r="E111" i="4"/>
  <c r="Y125" i="4"/>
  <c r="P76" i="4"/>
  <c r="E134" i="4"/>
  <c r="T88" i="4"/>
  <c r="AD76" i="4"/>
  <c r="H110" i="4"/>
  <c r="O110" i="4"/>
  <c r="AE129" i="4"/>
  <c r="I109" i="4"/>
  <c r="AF21" i="4"/>
  <c r="AT88" i="4"/>
  <c r="O88" i="4"/>
  <c r="Y110" i="4"/>
  <c r="E85" i="4"/>
  <c r="E90" i="4"/>
  <c r="J88" i="4"/>
  <c r="W76" i="4"/>
  <c r="G81" i="4"/>
  <c r="AE85" i="4"/>
  <c r="AS76" i="4"/>
  <c r="AS75" i="4" s="1"/>
  <c r="AS18" i="4" s="1"/>
  <c r="AO88" i="4"/>
  <c r="AE90" i="4"/>
  <c r="AI81" i="4"/>
  <c r="E21" i="4"/>
  <c r="N87" i="4"/>
  <c r="N75" i="4" s="1"/>
  <c r="AE80" i="4"/>
  <c r="AH19" i="4"/>
  <c r="H88" i="4"/>
  <c r="AA87" i="4"/>
  <c r="E108" i="4"/>
  <c r="E98" i="4"/>
  <c r="H81" i="4"/>
  <c r="E129" i="4"/>
  <c r="E126" i="4"/>
  <c r="F81" i="4"/>
  <c r="AI125" i="4"/>
  <c r="AH110" i="4"/>
  <c r="O109" i="4"/>
  <c r="J97" i="4"/>
  <c r="U76" i="4"/>
  <c r="U75" i="4" s="1"/>
  <c r="U20" i="4" s="1"/>
  <c r="O81" i="4"/>
  <c r="T81" i="4"/>
  <c r="F97" i="4"/>
  <c r="AJ77" i="4"/>
  <c r="E92" i="4"/>
  <c r="E91" i="4"/>
  <c r="E84" i="4"/>
  <c r="E83" i="4"/>
  <c r="AG81" i="4"/>
  <c r="AE83" i="4"/>
  <c r="AG77" i="4"/>
  <c r="AG87" i="4"/>
  <c r="AO81" i="4"/>
  <c r="AE81" i="4" s="1"/>
  <c r="I88" i="4"/>
  <c r="AF88" i="4"/>
  <c r="I81" i="4"/>
  <c r="P87" i="4"/>
  <c r="AF110" i="4"/>
  <c r="AG22" i="4"/>
  <c r="AG23" i="4"/>
  <c r="AI19" i="4"/>
  <c r="AJ110" i="4"/>
  <c r="AJ125" i="4"/>
  <c r="AJ109" i="4"/>
  <c r="AO110" i="4"/>
  <c r="G125" i="4"/>
  <c r="G22" i="4" s="1"/>
  <c r="K87" i="4"/>
  <c r="O131" i="4"/>
  <c r="X87" i="4"/>
  <c r="AF81" i="4"/>
  <c r="AG88" i="4"/>
  <c r="AG97" i="4"/>
  <c r="AG110" i="4"/>
  <c r="AT97" i="4"/>
  <c r="D87" i="4"/>
  <c r="E33" i="4"/>
  <c r="E79" i="4"/>
  <c r="E80" i="4"/>
  <c r="E78" i="4"/>
  <c r="T97" i="4"/>
  <c r="E135" i="4"/>
  <c r="E136" i="4"/>
  <c r="E132" i="4"/>
  <c r="G88" i="4"/>
  <c r="AD87" i="4"/>
  <c r="AH23" i="4"/>
  <c r="I125" i="4"/>
  <c r="I22" i="4" s="1"/>
  <c r="AG109" i="4"/>
  <c r="AO131" i="4"/>
  <c r="I97" i="4"/>
  <c r="J110" i="4"/>
  <c r="O97" i="4"/>
  <c r="AQ76" i="4"/>
  <c r="AQ75" i="4" s="1"/>
  <c r="I110" i="4"/>
  <c r="AT77" i="4"/>
  <c r="L87" i="4"/>
  <c r="L75" i="4" s="1"/>
  <c r="J131" i="4"/>
  <c r="Y88" i="4"/>
  <c r="F125" i="4"/>
  <c r="F22" i="4" s="1"/>
  <c r="Z22" i="4"/>
  <c r="Y22" i="4" s="1"/>
  <c r="G97" i="4"/>
  <c r="BA25" i="4"/>
  <c r="BA19" i="4"/>
  <c r="BA18" i="4"/>
  <c r="AO109" i="4"/>
  <c r="AO77" i="4"/>
  <c r="H125" i="4"/>
  <c r="H22" i="4" s="1"/>
  <c r="AO125" i="4"/>
  <c r="O125" i="4"/>
  <c r="J81" i="4"/>
  <c r="J125" i="4"/>
  <c r="AH125" i="4"/>
  <c r="J77" i="4"/>
  <c r="AH22" i="4"/>
  <c r="AI24" i="4"/>
  <c r="F131" i="4"/>
  <c r="F24" i="4" s="1"/>
  <c r="Z24" i="4"/>
  <c r="AI21" i="4"/>
  <c r="AT21" i="4"/>
  <c r="AT23" i="4"/>
  <c r="E36" i="4"/>
  <c r="E34" i="4"/>
  <c r="E35" i="4"/>
  <c r="G131" i="4"/>
  <c r="G24" i="4" s="1"/>
  <c r="AA24" i="4"/>
  <c r="G110" i="4"/>
  <c r="AI131" i="4"/>
  <c r="AO97" i="4"/>
  <c r="T131" i="4"/>
  <c r="Y81" i="4"/>
  <c r="T125" i="4"/>
  <c r="H109" i="4"/>
  <c r="R76" i="4"/>
  <c r="V87" i="4"/>
  <c r="AI109" i="4"/>
  <c r="E133" i="4"/>
  <c r="E23" i="4"/>
  <c r="J23" i="4"/>
  <c r="T23" i="4"/>
  <c r="AE79" i="4"/>
  <c r="AE78" i="4"/>
  <c r="AJ24" i="4"/>
  <c r="AI23" i="4"/>
  <c r="AE59" i="4"/>
  <c r="Y131" i="4"/>
  <c r="AB24" i="4"/>
  <c r="H131" i="4"/>
  <c r="H24" i="4" s="1"/>
  <c r="F88" i="4"/>
  <c r="Z87" i="4"/>
  <c r="E59" i="4"/>
  <c r="AV75" i="4"/>
  <c r="AV20" i="4" s="1"/>
  <c r="AV18" i="4" s="1"/>
  <c r="AT76" i="4"/>
  <c r="AH109" i="4"/>
  <c r="AW75" i="4"/>
  <c r="AW20" i="4" s="1"/>
  <c r="AW18" i="4" s="1"/>
  <c r="S76" i="4"/>
  <c r="X76" i="4"/>
  <c r="AE132" i="4"/>
  <c r="D76" i="4"/>
  <c r="J24" i="4"/>
  <c r="O24" i="4"/>
  <c r="T24" i="4"/>
  <c r="J21" i="4"/>
  <c r="O23" i="4"/>
  <c r="T21" i="4"/>
  <c r="AE91" i="4"/>
  <c r="AE133" i="4"/>
  <c r="AH21" i="4"/>
  <c r="E43" i="4"/>
  <c r="E37" i="4"/>
  <c r="AJ21" i="4"/>
  <c r="AO21" i="4"/>
  <c r="AO23" i="4"/>
  <c r="H97" i="4"/>
  <c r="V76" i="4"/>
  <c r="AJ23" i="4"/>
  <c r="J22" i="4"/>
  <c r="O77" i="4"/>
  <c r="E41" i="4"/>
  <c r="Y97" i="4"/>
  <c r="O21" i="4"/>
  <c r="E29" i="4"/>
  <c r="E31" i="4"/>
  <c r="E42" i="4"/>
  <c r="E32" i="4"/>
  <c r="E28" i="4"/>
  <c r="T30" i="4"/>
  <c r="T27" i="4" s="1"/>
  <c r="O30" i="4"/>
  <c r="O27" i="4" s="1"/>
  <c r="AG30" i="4"/>
  <c r="E38" i="4"/>
  <c r="AI30" i="4"/>
  <c r="AH30" i="4"/>
  <c r="G30" i="4"/>
  <c r="AF22" i="4"/>
  <c r="F109" i="4"/>
  <c r="J109" i="4"/>
  <c r="AJ76" i="4"/>
  <c r="AT22" i="4"/>
  <c r="AG92" i="4"/>
  <c r="AT24" i="4"/>
  <c r="AH24" i="4"/>
  <c r="O22" i="4"/>
  <c r="AO22" i="4"/>
  <c r="T22" i="4"/>
  <c r="AU75" i="4"/>
  <c r="AU20" i="4" s="1"/>
  <c r="AF109" i="4"/>
  <c r="AM92" i="4"/>
  <c r="AM88" i="4" s="1"/>
  <c r="AH88" i="4" s="1"/>
  <c r="I30" i="4"/>
  <c r="AC27" i="4"/>
  <c r="AN22" i="4"/>
  <c r="AI22" i="4" s="1"/>
  <c r="AF23" i="4"/>
  <c r="F30" i="4"/>
  <c r="AA27" i="4"/>
  <c r="AM27" i="4"/>
  <c r="AH27" i="4" s="1"/>
  <c r="AY30" i="4"/>
  <c r="AN92" i="4"/>
  <c r="AN88" i="4" s="1"/>
  <c r="Y21" i="4"/>
  <c r="AE29" i="4"/>
  <c r="AE28" i="4"/>
  <c r="AQ24" i="4"/>
  <c r="AG24" i="4" s="1"/>
  <c r="T77" i="4"/>
  <c r="J30" i="4"/>
  <c r="J27" i="4" s="1"/>
  <c r="H27" i="4"/>
  <c r="W26" i="4"/>
  <c r="W19" i="4" s="1"/>
  <c r="AD19" i="4"/>
  <c r="D19" i="4"/>
  <c r="AU26" i="4"/>
  <c r="AU19" i="4" s="1"/>
  <c r="AT27" i="4"/>
  <c r="AO27" i="4"/>
  <c r="AB26" i="4"/>
  <c r="AB19" i="4" s="1"/>
  <c r="U26" i="4"/>
  <c r="U19" i="4" s="1"/>
  <c r="Q27" i="4"/>
  <c r="Q26" i="4" s="1"/>
  <c r="Q19" i="4" s="1"/>
  <c r="Y23" i="4"/>
  <c r="AN27" i="4"/>
  <c r="AI27" i="4" s="1"/>
  <c r="AO30" i="4"/>
  <c r="AF30" i="4"/>
  <c r="Y30" i="4"/>
  <c r="AT30" i="4"/>
  <c r="Z27" i="4"/>
  <c r="AL27" i="4"/>
  <c r="AZ27" i="4"/>
  <c r="H30" i="4"/>
  <c r="AJ30" i="4"/>
  <c r="U18" i="4" l="1"/>
  <c r="AU18" i="4"/>
  <c r="L25" i="4"/>
  <c r="L20" i="4"/>
  <c r="L18" i="4" s="1"/>
  <c r="N25" i="4"/>
  <c r="N20" i="4"/>
  <c r="N18" i="4" s="1"/>
  <c r="K75" i="4"/>
  <c r="Q75" i="4"/>
  <c r="Q20" i="4" s="1"/>
  <c r="Q18" i="4" s="1"/>
  <c r="R75" i="4"/>
  <c r="R20" i="4" s="1"/>
  <c r="R18" i="4" s="1"/>
  <c r="AO87" i="4"/>
  <c r="I87" i="4"/>
  <c r="I75" i="4" s="1"/>
  <c r="I20" i="4" s="1"/>
  <c r="AP75" i="4"/>
  <c r="AP25" i="4" s="1"/>
  <c r="S75" i="4"/>
  <c r="S20" i="4" s="1"/>
  <c r="S18" i="4" s="1"/>
  <c r="AX25" i="4"/>
  <c r="AE125" i="4"/>
  <c r="AJ88" i="4"/>
  <c r="AE88" i="4" s="1"/>
  <c r="AI88" i="4"/>
  <c r="H87" i="4"/>
  <c r="H75" i="4" s="1"/>
  <c r="H20" i="4" s="1"/>
  <c r="AK18" i="4"/>
  <c r="AD75" i="4"/>
  <c r="AD20" i="4" s="1"/>
  <c r="M25" i="4"/>
  <c r="AH92" i="4"/>
  <c r="AM97" i="4"/>
  <c r="AM87" i="4" s="1"/>
  <c r="AI92" i="4"/>
  <c r="AN97" i="4"/>
  <c r="AN87" i="4" s="1"/>
  <c r="X75" i="4"/>
  <c r="X20" i="4" s="1"/>
  <c r="X18" i="4" s="1"/>
  <c r="AG27" i="4"/>
  <c r="AL26" i="4"/>
  <c r="AR25" i="4"/>
  <c r="AR18" i="4"/>
  <c r="AO76" i="4"/>
  <c r="AE76" i="4" s="1"/>
  <c r="D75" i="4"/>
  <c r="D20" i="4" s="1"/>
  <c r="E88" i="4"/>
  <c r="W75" i="4"/>
  <c r="W20" i="4" s="1"/>
  <c r="W18" i="4" s="1"/>
  <c r="R25" i="4"/>
  <c r="AE109" i="4"/>
  <c r="O87" i="4"/>
  <c r="T87" i="4"/>
  <c r="E81" i="4"/>
  <c r="J87" i="4"/>
  <c r="AG76" i="4"/>
  <c r="T76" i="4"/>
  <c r="AT87" i="4"/>
  <c r="AS25" i="4"/>
  <c r="AS20" i="4"/>
  <c r="E97" i="4"/>
  <c r="E125" i="4"/>
  <c r="AQ20" i="4"/>
  <c r="Y87" i="4"/>
  <c r="AE21" i="4"/>
  <c r="AE23" i="4"/>
  <c r="P75" i="4"/>
  <c r="P20" i="4" s="1"/>
  <c r="P18" i="4" s="1"/>
  <c r="V75" i="4"/>
  <c r="V20" i="4" s="1"/>
  <c r="V18" i="4" s="1"/>
  <c r="E22" i="4"/>
  <c r="AE110" i="4"/>
  <c r="Y24" i="4"/>
  <c r="AE77" i="4"/>
  <c r="I27" i="4"/>
  <c r="O76" i="4"/>
  <c r="G87" i="4"/>
  <c r="E24" i="4"/>
  <c r="E110" i="4"/>
  <c r="E77" i="4"/>
  <c r="AB18" i="4"/>
  <c r="AY27" i="4"/>
  <c r="AZ26" i="4"/>
  <c r="AF26" i="4" s="1"/>
  <c r="AV25" i="4"/>
  <c r="E131" i="4"/>
  <c r="F87" i="4"/>
  <c r="AW25" i="4"/>
  <c r="AJ22" i="4"/>
  <c r="AQ25" i="4"/>
  <c r="AQ18" i="4"/>
  <c r="E30" i="4"/>
  <c r="AE30" i="4"/>
  <c r="AA26" i="4"/>
  <c r="G27" i="4"/>
  <c r="AL20" i="4"/>
  <c r="AG75" i="4"/>
  <c r="AC26" i="4"/>
  <c r="AC19" i="4" s="1"/>
  <c r="AT75" i="4"/>
  <c r="AT20" i="4"/>
  <c r="AK20" i="4"/>
  <c r="AJ92" i="4"/>
  <c r="AE92" i="4" s="1"/>
  <c r="E109" i="4"/>
  <c r="AO24" i="4"/>
  <c r="AE22" i="4"/>
  <c r="Y27" i="4"/>
  <c r="Z26" i="4"/>
  <c r="T26" i="4"/>
  <c r="U25" i="4"/>
  <c r="AJ27" i="4"/>
  <c r="H26" i="4"/>
  <c r="O19" i="4"/>
  <c r="O26" i="4"/>
  <c r="F27" i="4"/>
  <c r="AF27" i="4"/>
  <c r="AT26" i="4"/>
  <c r="AU25" i="4"/>
  <c r="T18" i="4" l="1"/>
  <c r="K25" i="4"/>
  <c r="J25" i="4" s="1"/>
  <c r="K20" i="4"/>
  <c r="K18" i="4" s="1"/>
  <c r="Q25" i="4"/>
  <c r="J75" i="4"/>
  <c r="J18" i="4"/>
  <c r="W25" i="4"/>
  <c r="AP18" i="4"/>
  <c r="AO18" i="4" s="1"/>
  <c r="AO75" i="4"/>
  <c r="AO25" i="4" s="1"/>
  <c r="S25" i="4"/>
  <c r="AP20" i="4"/>
  <c r="AO20" i="4" s="1"/>
  <c r="AF75" i="4"/>
  <c r="O75" i="4"/>
  <c r="AD18" i="4"/>
  <c r="X25" i="4"/>
  <c r="AD25" i="4"/>
  <c r="D18" i="4"/>
  <c r="D25" i="4"/>
  <c r="AJ97" i="4"/>
  <c r="AE97" i="4" s="1"/>
  <c r="AH97" i="4"/>
  <c r="AE27" i="4"/>
  <c r="AI97" i="4"/>
  <c r="AL18" i="4"/>
  <c r="AG18" i="4" s="1"/>
  <c r="AL25" i="4"/>
  <c r="AJ26" i="4"/>
  <c r="AL19" i="4"/>
  <c r="AG26" i="4"/>
  <c r="AG25" i="4" s="1"/>
  <c r="AG20" i="4"/>
  <c r="E76" i="4"/>
  <c r="V25" i="4"/>
  <c r="T75" i="4"/>
  <c r="T20" i="4"/>
  <c r="O20" i="4"/>
  <c r="P25" i="4"/>
  <c r="E87" i="4"/>
  <c r="F26" i="4"/>
  <c r="F19" i="4" s="1"/>
  <c r="Z19" i="4"/>
  <c r="AA19" i="4"/>
  <c r="AZ19" i="4"/>
  <c r="AY19" i="4" s="1"/>
  <c r="AY26" i="4"/>
  <c r="G26" i="4"/>
  <c r="G19" i="4" s="1"/>
  <c r="E27" i="4"/>
  <c r="I26" i="4"/>
  <c r="T19" i="4"/>
  <c r="H19" i="4"/>
  <c r="H25" i="4"/>
  <c r="AT19" i="4"/>
  <c r="AT25" i="4"/>
  <c r="AT18" i="4"/>
  <c r="Y26" i="4"/>
  <c r="J20" i="4" l="1"/>
  <c r="AF20" i="4"/>
  <c r="O25" i="4"/>
  <c r="E75" i="4"/>
  <c r="E20" i="4" s="1"/>
  <c r="O18" i="4"/>
  <c r="T25" i="4"/>
  <c r="AE26" i="4"/>
  <c r="AN75" i="4"/>
  <c r="AI87" i="4"/>
  <c r="AM75" i="4"/>
  <c r="AH87" i="4"/>
  <c r="AJ87" i="4"/>
  <c r="AE87" i="4" s="1"/>
  <c r="AJ19" i="4"/>
  <c r="AG19" i="4"/>
  <c r="E26" i="4"/>
  <c r="Y19" i="4"/>
  <c r="AF19" i="4"/>
  <c r="I25" i="4"/>
  <c r="I19" i="4"/>
  <c r="E19" i="4" s="1"/>
  <c r="AM25" i="4" l="1"/>
  <c r="AM20" i="4"/>
  <c r="AM18" i="4"/>
  <c r="AJ75" i="4"/>
  <c r="AN25" i="4"/>
  <c r="AN20" i="4"/>
  <c r="AN18" i="4"/>
  <c r="AE19" i="4"/>
  <c r="F77" i="4"/>
  <c r="F76" i="4" s="1"/>
  <c r="F75" i="4" s="1"/>
  <c r="Z76" i="4"/>
  <c r="Z75" i="4" s="1"/>
  <c r="G77" i="4"/>
  <c r="G76" i="4" s="1"/>
  <c r="G75" i="4" s="1"/>
  <c r="AA76" i="4"/>
  <c r="AE75" i="4" l="1"/>
  <c r="AJ25" i="4"/>
  <c r="AJ18" i="4"/>
  <c r="AJ20" i="4"/>
  <c r="G20" i="4"/>
  <c r="G25" i="4"/>
  <c r="F20" i="4"/>
  <c r="F25" i="4"/>
  <c r="Z20" i="4"/>
  <c r="Z25" i="4"/>
  <c r="Z18" i="4"/>
  <c r="F18" i="4" s="1"/>
  <c r="Y76" i="4"/>
  <c r="AA75" i="4"/>
  <c r="Y75" i="4" s="1"/>
  <c r="AF134" i="4"/>
  <c r="AF135" i="4"/>
  <c r="AY135" i="4"/>
  <c r="AE135" i="4" s="1"/>
  <c r="AF136" i="4"/>
  <c r="AY136" i="4"/>
  <c r="AE136" i="4" s="1"/>
  <c r="AY134" i="4"/>
  <c r="AE134" i="4" s="1"/>
  <c r="AZ131" i="4"/>
  <c r="E25" i="4" l="1"/>
  <c r="Y20" i="4"/>
  <c r="Y25" i="4"/>
  <c r="AF131" i="4"/>
  <c r="AF25" i="4" s="1"/>
  <c r="AZ24" i="4"/>
  <c r="AF24" i="4" s="1"/>
  <c r="AE24" i="4" s="1"/>
  <c r="AY131" i="4"/>
  <c r="AY18" i="4" s="1"/>
  <c r="AZ25" i="4"/>
  <c r="AZ18" i="4"/>
  <c r="AF18" i="4" s="1"/>
  <c r="AA20" i="4"/>
  <c r="AA25" i="4"/>
  <c r="AA18" i="4"/>
  <c r="G18" i="4" s="1"/>
  <c r="AH20" i="4"/>
  <c r="AH18" i="4"/>
  <c r="AI18" i="4"/>
  <c r="H18" i="4"/>
  <c r="I18" i="4"/>
  <c r="AY25" i="4" l="1"/>
  <c r="AY24" i="4"/>
  <c r="AE18" i="4"/>
  <c r="Y18" i="4"/>
  <c r="AE131" i="4"/>
  <c r="AE25" i="4" s="1"/>
  <c r="E18" i="4"/>
  <c r="H77" i="4" l="1"/>
  <c r="I77" i="4"/>
  <c r="AB76" i="4"/>
  <c r="AB75" i="4" s="1"/>
  <c r="AC76" i="4"/>
  <c r="AC75" i="4" s="1"/>
  <c r="AC20" i="4" s="1"/>
  <c r="AH77" i="4"/>
  <c r="BB76" i="4"/>
  <c r="BB75" i="4" s="1"/>
  <c r="AI77" i="4"/>
  <c r="BC76" i="4"/>
  <c r="AI76" i="4" s="1"/>
  <c r="BC75" i="4" l="1"/>
  <c r="AI75" i="4" s="1"/>
  <c r="AI25" i="4" s="1"/>
  <c r="BB25" i="4"/>
  <c r="AH75" i="4"/>
  <c r="AH25" i="4" s="1"/>
  <c r="AH76" i="4"/>
  <c r="BC20" i="4" l="1"/>
  <c r="AI20" i="4" s="1"/>
  <c r="BC25" i="4"/>
</calcChain>
</file>

<file path=xl/sharedStrings.xml><?xml version="1.0" encoding="utf-8"?>
<sst xmlns="http://schemas.openxmlformats.org/spreadsheetml/2006/main" count="536" uniqueCount="312">
  <si>
    <t>План</t>
  </si>
  <si>
    <t>Факт</t>
  </si>
  <si>
    <t>к приказу Минэнерго России
от 25 апреля 2018 г. № 320</t>
  </si>
  <si>
    <t xml:space="preserve">Отчет о реализации инвестиционной программы 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</si>
  <si>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</si>
  <si>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</si>
  <si>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</si>
  <si>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Идентификатор инвестиционного проекта</t>
  </si>
  <si>
    <t>5.1</t>
  </si>
  <si>
    <t>5.2</t>
  </si>
  <si>
    <t>5.3</t>
  </si>
  <si>
    <t>5.4</t>
  </si>
  <si>
    <t>7.1</t>
  </si>
  <si>
    <t>7.2</t>
  </si>
  <si>
    <t>7.3</t>
  </si>
  <si>
    <t>7.4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</si>
  <si>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</si>
  <si>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</si>
  <si>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Всего</t>
  </si>
  <si>
    <t>I квартал</t>
  </si>
  <si>
    <t>II квартал</t>
  </si>
  <si>
    <t>III квартал</t>
  </si>
  <si>
    <t>IV квартал</t>
  </si>
  <si>
    <t xml:space="preserve">за </t>
  </si>
  <si>
    <t>квартал</t>
  </si>
  <si>
    <t xml:space="preserve"> года</t>
  </si>
  <si>
    <t>5.5</t>
  </si>
  <si>
    <t>7.5</t>
  </si>
  <si>
    <t>ВСЕГО по инвестиционной программе, в том числе: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</si>
  <si>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</si>
  <si>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</si>
  <si>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</si>
  <si>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</si>
  <si>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</si>
  <si>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</si>
  <si>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</si>
  <si>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</si>
  <si>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</si>
  <si>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</si>
  <si>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</si>
  <si>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</si>
  <si>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</si>
  <si>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</si>
  <si>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</si>
  <si>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</si>
  <si>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</si>
  <si>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</si>
  <si>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</si>
  <si>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</si>
  <si>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</si>
  <si>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</si>
  <si>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</si>
  <si>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</si>
  <si>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</si>
  <si>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</si>
  <si>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</si>
  <si>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</si>
  <si>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</si>
  <si>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</si>
  <si>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</si>
  <si>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</si>
  <si>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</si>
  <si>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</si>
  <si>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</si>
  <si>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</si>
  <si>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</si>
  <si>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</si>
  <si>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</si>
  <si>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</si>
  <si>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</si>
  <si>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</si>
  <si>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</si>
  <si>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</si>
  <si>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</si>
  <si>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</si>
  <si>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</si>
  <si>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</si>
  <si>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</si>
  <si>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</si>
  <si>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</si>
  <si>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Система учета РРЭ. Создание/ модеонизация ИИК. Установка/замена приборов учета электроэнергии в распределительных сетях АО "ТГЭС" в г.Тула</t>
  </si>
  <si>
    <t>Приобретение машин и механизмов</t>
  </si>
  <si>
    <t>Акционерное общество "Тульские городские электрические сети"</t>
  </si>
  <si>
    <t>1.2.</t>
  </si>
  <si>
    <t>Реконструкция, модернизация, техническое перевооружение всего, в том числе:</t>
  </si>
  <si>
    <t>1.2.1.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</si>
  <si>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</si>
  <si>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1.2.1.1.</t>
  </si>
  <si>
    <t>1.2.1.2.</t>
  </si>
  <si>
    <t>1.2.2.</t>
  </si>
  <si>
    <t>Реконструкция, модернизация, техническое перевооружение линий электропередачи, всего, в том числе:</t>
  </si>
  <si>
    <t>1.2.2.1.</t>
  </si>
  <si>
    <t>1.2.2.2.</t>
  </si>
  <si>
    <t>1.2.3.</t>
  </si>
  <si>
    <t>Развитие и модернизация учета электрической энергии (мощности), всего, в том числе:</t>
  </si>
  <si>
    <t>1.2.3.1.</t>
  </si>
  <si>
    <t>1.6.</t>
  </si>
  <si>
    <t>Прочие инвестиционные проекты, всего, в том числе:</t>
  </si>
  <si>
    <t>1.4.</t>
  </si>
  <si>
    <t>Прочее новое строительство объектов электросетевого хозяйства, всего, в том числе:</t>
  </si>
  <si>
    <t>H_137</t>
  </si>
  <si>
    <t>H_166</t>
  </si>
  <si>
    <t>1.2.1.2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</si>
  <si>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</si>
  <si>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</si>
  <si>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</si>
  <si>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</si>
  <si>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</si>
  <si>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</si>
  <si>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</si>
  <si>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</si>
  <si>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</si>
  <si>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</si>
  <si>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</si>
  <si>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</si>
  <si>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</si>
  <si>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</si>
  <si>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</si>
  <si>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</si>
  <si>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</si>
  <si>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</si>
  <si>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</si>
  <si>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</si>
  <si>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</si>
  <si>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</si>
  <si>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</si>
  <si>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</si>
  <si>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</si>
  <si>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</si>
  <si>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L_01</t>
  </si>
  <si>
    <t>L_02</t>
  </si>
  <si>
    <t>K_40</t>
  </si>
  <si>
    <t>1.1.2</t>
  </si>
  <si>
    <t>Технологическое присоединение объектов электросетевого хозяйства, всего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</si>
  <si>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</si>
  <si>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</si>
  <si>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</si>
  <si>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</si>
  <si>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</si>
  <si>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</si>
  <si>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</si>
  <si>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</si>
  <si>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</si>
  <si>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</si>
  <si>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</si>
  <si>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</si>
  <si>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</si>
  <si>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</si>
  <si>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</si>
  <si>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</si>
  <si>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</si>
  <si>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</si>
  <si>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</si>
  <si>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1.2.1.1</t>
  </si>
  <si>
    <t>L_03</t>
  </si>
  <si>
    <t>L_68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</si>
  <si>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</si>
  <si>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</si>
  <si>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</si>
  <si>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</si>
  <si>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</si>
  <si>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</si>
  <si>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</si>
  <si>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</si>
  <si>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</si>
  <si>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</si>
  <si>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</si>
  <si>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</si>
  <si>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</si>
  <si>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</si>
  <si>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</si>
  <si>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</si>
  <si>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</si>
  <si>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</si>
  <si>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</si>
  <si>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</si>
  <si>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</si>
  <si>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</si>
  <si>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</si>
  <si>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</si>
  <si>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</si>
  <si>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</si>
  <si>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</si>
  <si>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</si>
  <si>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Приобретение оборудования, не входящего в сметы строек (оргтехника, средства связи, приборы и прочее)</t>
  </si>
  <si>
    <t>L_70</t>
  </si>
  <si>
    <t>Реконструкция РП 57 на направление ТП 693 замена токовых реле РТМ на устройство защиты «Бастион-МПЗ-02»  для техприсоединения УФНС по Тульской области по договору №37-20 от 19.02.2020г.</t>
  </si>
  <si>
    <t>L_74</t>
  </si>
  <si>
    <t>L_75</t>
  </si>
  <si>
    <t>L_77</t>
  </si>
  <si>
    <t>Финансирование капитальных вложений 2022 года, млн. рублей (с НДС)</t>
  </si>
  <si>
    <t>2022</t>
  </si>
  <si>
    <t>Освоение капитальных вложений 2022 года, млн. рублей (без НДС)</t>
  </si>
  <si>
    <t>Техперевооружение ТП 6/0,4 кВ №720 ф.10-Б ПС 110/35/6 кВ Щегловская с заменой разъединителя 10 кВ на выключатель нагрузки (1 шт) для Техприсоединения ООО Водник договор №334-20 от 07.10.20 (до 670 кВ)</t>
  </si>
  <si>
    <t>Техперевооружение ТП 6/0,4 кВ №704 ф.10-Б ПС 110/35/6 кВ Щегловская с заменой разъединителя 10 кВ на выключатель нагрузки (1 шт) для Техприсоединения ООО Водник договор №334-20 от 07.10.20 (до 670 кВ)</t>
  </si>
  <si>
    <t>Реконструкция ТП 6/0,4 кВ №693 ф.15-А ПС 110/10/6 кВ Перекоп с заменой силовых трансформаторов (0,63 на 1,25 МВА), ячеек 6 кВ с ВВ (2 шт), панелей 0,4 кВ (11 шт) для Техприсоединения УФНС по Тульской области договор №37-20 от 19.02.20 (свыше 670 кВ, трансформаторная мощность 2,5 МВА, прирост 1,24 МВА)</t>
  </si>
  <si>
    <t>Строительство 6-ти КЛ 0,4 кВ от ТП 6/0,4 кВ №693 1 с.ш. ф.15а ПС 110/6 кВ №41 Перекоп до границы балансовой принадлежности Заявителя для Техприсоединения УФНС по Тульской области, договор №37-20 от 19.02.20 (свыше 670 кВт; протяженность 0,486 км)</t>
  </si>
  <si>
    <t>Строительство 6-ти КЛ 0,4 кВ от ТП 6/0,4 кВ №693 2 с.ш. ф.15а ПС 110/6 кВ №41 Перекоп до границы балансовой принадлежности Заявителя для Техприсоединения УФНС по Тульской области, договор №37-20 от 19.02.20 (свыше 670 кВт; протяженность 0,464 км)</t>
  </si>
  <si>
    <t>L_80</t>
  </si>
  <si>
    <t>Строительство КЛ 6 кВ - кабельный участок КВЛ 6 кВ ТП-1436 ф.5 ПС 110/6 кВ №219 Центральная до границы балансовой принадлежности Заявителя для Техприсоединения ООО НОВОГАЗ, договор №187-21 от 16.04.21 (до 670 кВт, протяженность 0,042 км)</t>
  </si>
  <si>
    <t>Строительство ВЛ 6 кВ - воздушный участок КВЛ 6 кВ ТП-1436 ф.5 ПС 110/6 кВ №219 Центральная с установкой ПКУ (1 шт) до границы балансовой принадлежности Заявителя для Техприсоединения ООО НОВОГАЗ, договор №187-21 от 16.04.21 (до 670 кВт, протяженность 0,039 км)</t>
  </si>
  <si>
    <t>L_81</t>
  </si>
  <si>
    <t>Модернизация ТП 10/0,4 кВ №473 ф.35 ПС 110/10/6 кВ №392 Фрунзенская с установкой ПКУ 0,4 кВ (1 шт) для Техприсоединения ООО Стройэталон финанс, договор №120-22/ВР от 01.02.22 (до 670 кВт)</t>
  </si>
  <si>
    <t>М_39</t>
  </si>
  <si>
    <t>Модернизация ТП 10/0,4 кВ №1437 ф.19, 20, 32 ПС 110/10/6 кВ №218 Южная с установкой ПКУ 0,4 кВ (4 шт) для Техприсоединения ООО СЗ Наследие, договор №388-21 от 13.08.21 (до 670 кВт)</t>
  </si>
  <si>
    <t>М_40</t>
  </si>
  <si>
    <t>Модернизация ответвления ВЛ 10 кВ на КТП-1155 ф.23 ПС 110/35/6 кВ №433 с установкой прибора учета (1 шт) для Техприсоединения ИП Козлова Е.В, договор №630-21 от 10.12.21 (до 670 кВт)</t>
  </si>
  <si>
    <t>М_41</t>
  </si>
  <si>
    <t>Строительство ТП 6/0,4 кВ №1462 ф.2Б ПС 110/10/6 кВ №41 Перекоп с трансформаторами 2х630 кВА и установкой ПКУ (4 шт) для Техприсоединения ГУ ТО Тульские парки, договор №427-20 от 14.12.20 (до 670 кВт, трансформаторная мощность 1,26 МВА)</t>
  </si>
  <si>
    <t>М_42</t>
  </si>
  <si>
    <t>Строительство 2-х КЛ 6 кВ в рассечку ТП-280 – ТП-331 ф.2Б ПС 110/6 кВ №41 Перекоп до строящейся ТП-1462 для Техприсоединения ГУ ТО Тульские парки, договор №427-20 от 14.12.20 (до 670 кВт; протяженность 0,114 км)</t>
  </si>
  <si>
    <t>М_43</t>
  </si>
  <si>
    <t>Реконструкция ТП 10/0,4 кВ №1437 ф.19, 20, 32 ПС 110/10/6 кВ №218 Южная с заменой силовых трансформаторов 0,4 на 0,63 МВА, автоматических выключателей 0,4 кВ (4 шт) соглашение ООО СЗ Наследие от 13.08.21 (трансформаторная мощность 1,26 МВА; прирост 0,46 МВА)</t>
  </si>
  <si>
    <t>M_44</t>
  </si>
  <si>
    <t>Модернизация ТП 334 замена ячеек 0,4 кВ II СШ (4 шт.)</t>
  </si>
  <si>
    <t>H_70</t>
  </si>
  <si>
    <t>Модернизация ТП 165 замена вводных ячеек 0,4 кВ (2 шт.)</t>
  </si>
  <si>
    <t>H_87</t>
  </si>
  <si>
    <t>Модернизация ТП 545 замена вводных ячеек 0,4 кВ (2 шт.)</t>
  </si>
  <si>
    <t>H_88</t>
  </si>
  <si>
    <t>Модернизация ТП 663 замена вводных ячеек 0,4 кВ (2 шт.)</t>
  </si>
  <si>
    <t>H_89</t>
  </si>
  <si>
    <t>Реконструкция 2-х КЛ 0,4 кВ РТП 6/0,4 кВ №023 ф.7, 8 ПС 110/6 кВ №109 Юбилейная с изменением границ полосы отвода и охранных зон (Снятие ограничений в пользовании земельным участком ОАО БАМСТРОЙПУТЬ, договор №СЦТ/УСЛ/ТГЭС-07 от 22.04.21, протяженность 0,126 км)</t>
  </si>
  <si>
    <t>M_45</t>
  </si>
  <si>
    <t>Реконструкция 2-х КЛ 6 кВ 1 с.ш. РП 6/0,4 кВ №023 ф.7 ПС 110/6 кВ №109 Юбилейная с изменением границ полосы отвода и охранных зон (Снятие ограничений в пользовании земельным участком ОАО БАМСТРОЙПУТЬ, договор №СЦТ/УСЛ/ТГЭС-07 от 22.04.21, протяженность 0,126 км)</t>
  </si>
  <si>
    <t>M_46</t>
  </si>
  <si>
    <t>Реконструкция 2-х КЛ 6 кВ 2 с.ш. РП 6/0,4 кВ №023 ф.8 ПС 110/6 кВ №109 Юбилейная с изменением границ полосы отвода и охранных зон (Снятие ограничений в пользовании земельным участком ОАО БАМСТРОЙПУТЬ, договор №СЦТ/УСЛ/ТГЭС-07 от 22.04.21, протяженность 0,132 км)</t>
  </si>
  <si>
    <t>M_47</t>
  </si>
  <si>
    <t>Реконструкция КЛ 6 кВ РП 6/0,4 кВ №023 ф.8 ПС 110/6 кВ №109 Юбилейная с изменением границ полосы отвода и охранных зон (Снятие ограничений в пользовании земельным участком ОАО БАМСТРОЙПУТЬ, договор №СЦТ/УСЛ/ТГЭС-07 от 22.04.21, протяженность 0,069 км)</t>
  </si>
  <si>
    <t>M_48</t>
  </si>
  <si>
    <t>Строительство 3-х КЛ 0,4 кВ ТП 6/0,4 кВ 1461 ф.7 ПС 110/6 кВ №109 Юбилейная до границ балансовой принадлежности Заявителя с установкой распредщита наружной установки с дополнительным оборудованием (1 к-т) для Техприсоединения МКП Тулагорсвет, договор №537-21 от 26.10.21(до 670 кВт; протяженность 0,3 км)</t>
  </si>
  <si>
    <t>М_51</t>
  </si>
  <si>
    <t>Реконструкция КЛ 10 кВ РП 10/0,4 кВ № 76 – РП 10/0,4 кВ № 82 ф.27 ПС 110/10/6 кВ 218 Южная с изменением границ полосы отвода и охранных зон (Снятие ограничений в пользовании земельным участком ООО Управление недвижимостью, договор №604 от 01.12.21, протяженность 0,226 км)</t>
  </si>
  <si>
    <t>М_52</t>
  </si>
  <si>
    <t>III</t>
  </si>
  <si>
    <t>Распоряжением Правительства Тульской области №574-р от 31.10.2022 года</t>
  </si>
  <si>
    <t>Строительство КЛ 6 кВ ТП-764 ф.7Б ПС 110/6 кВ №41 Перекоп до границы балансовой принадлежности Заявителя для Техприсоединения Богданова В.В, договор №56-21 от 10.02.21 (до 670 кВт, протяженность 0,179 км)</t>
  </si>
  <si>
    <t>L_78</t>
  </si>
  <si>
    <t>Строительство ТП 6/0,4 кВ ф.7 ПС 110/6 кВ №149 Мясново с трансформаторами 2х630 кВА (яч.6 кВ с ВВ - 8 шт, панели 0,4 кВ - 6 шт, ПКУ 0,4 кВ - 6 шт) для Техприсоединения Фонда поддержки социальных инициатив Газпрома, договор №59-21 от 11.02.21 (до 670 кВт, трансформаторная мощность 1,26 МВА)</t>
  </si>
  <si>
    <t>M_30</t>
  </si>
  <si>
    <t>Строительство 2-х КЛ 6 кВ в рассечку КЛ 6 кВ ТП-681 – ТП-424 ф.7 ПС 110/6 кВ №149 Мясново до строящейся ТП 6/0,4 кВ для Техприсоединения Фонда поддержки социальных инициатив Газпрома, договор №59-21 от 11.02.21 (до 670 кВт; протяженность 0,65 км)</t>
  </si>
  <si>
    <t>M_29</t>
  </si>
  <si>
    <t>Реконструкция с заменой  ТП 10/0,4 кВ ТП-90 ф.25 ПС 110/10 кВ Привокзальная (630 на 2х630 кВА, яч.10 кВ с ВВ - 8 шт, панели 0,4 кВ - 7 шт, ПКУ 0,4 кВ - 4 шт)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</si>
  <si>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</si>
  <si>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0,16 км)</t>
  </si>
  <si>
    <t>M_37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</si>
  <si>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</si>
  <si>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M_38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</si>
  <si>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</si>
  <si>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M_49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</si>
  <si>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</si>
  <si>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M_56</t>
  </si>
  <si>
    <t>Строительство ВЛ 6 кВ - воздушный участок КВЛ 6 кВ ф.33 ПС 110/6 кВ №17 Щегловская до границы балансовой принадлежности Заявителя для Техприсоединения ООО Тульская фармацевтическая фабрика, договор №194-20 от 08.07.20 (свыше 670 кВт, протяженность 0,06 км)</t>
  </si>
  <si>
    <t>M_35</t>
  </si>
  <si>
    <t>Строительство КЛ 6 кВ - кабельный участок КВЛ 6 кВ ф.33 ПС 110/6 кВ №17 Щегловская до границы балансовой принадлежности Заявителя для Техприсоединения ООО Тульская фармацевтическая фабрика, договор №194-20 от 08.07.20(свыше 670 кВт, протяженность 1,64 км)</t>
  </si>
  <si>
    <t>M_34</t>
  </si>
  <si>
    <t>Строительство 2-х КЛ 10 кВ в рассечку КЛ 10 кВ ТП-72 – ТП-556 ф.35 ПС 110/10 кВ №392 Фрунзенская до строящейся КТП 10/0,4 кВ для Техприсоединения ГБУ ТО МФЦ, договор №66/2020/463-20 от 23.12.20 (до 670 кВт; протяженность 0,11 км)</t>
  </si>
  <si>
    <t>M_53</t>
  </si>
  <si>
    <t>Строительство КТП 10/0,4 кВ ф.35 ПС 110/10 кВ №392 Фрунзенская с трансформаторами 2х400 кВА (яч.10 кВ с ВВ - 8 шт, панели 0,4 кВ - 7 шт) для Техприсоединения ГБУ ТО МФЦ, договор №66/2020/463-20 от 23.12.20 (до 670 кВт, трансформаторная мощность 0,8 МВА)</t>
  </si>
  <si>
    <t>M_54</t>
  </si>
  <si>
    <t>Строительство 4-х КЛ 0,4 кВ от строящейся КТП 10/0,4 кВ ф.35 ПС 110/10 кВ №392 Фрунзенская до границ балансовой принадлежности Заявителя с установкой ПКУ 0,4 кВ (2 шт)  для Техприсоединения ГБУ ТО МФЦ, договор №66/2020/463-20 от 23.12.20 (до 670 кВт; протяженность 0,16 км)</t>
  </si>
  <si>
    <t>M_55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</si>
  <si>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</si>
  <si>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M_ТГЭС_009_005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</si>
  <si>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</si>
  <si>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</si>
  <si>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</si>
  <si>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Реконструкция ПС 110/35/10 Велес с установкой трансформатора 16 МВА, г.Тула, Заокский р-он (трансформаторная мощность 16,0 МВА)</t>
  </si>
  <si>
    <t>Модернизация ТП 6/0,4 кВ №1459 ф.3 ПС 110/10/6 кВ №370 «Тулица» с переносом прибора учета (1 шт) из ТП 758 (Снятие ограничений в пользовании земельным участком ООО МИК, договор № 47 от 17.02.22)</t>
  </si>
  <si>
    <t>M_57</t>
  </si>
  <si>
    <t>Реконструкция КЛ 10 кВ РП 10/0,4 кВ №68 - ТП №889 ф.33 ПС 110/10 кВ 243 Привокзальная с заменой кабеля на большее сечение (протяженность 0,166 км)</t>
  </si>
  <si>
    <t>L_06</t>
  </si>
  <si>
    <t>Реконструкция КЛ 6 кВ КТП 6/0,4 кВ №758н - ТП 6/0,4 кВ №1459 ф.3 ПС 110/10/6 кВ №370 «Тулица» с изменением границ полосы отвода и охранных зон (Снятие ограничений в пользовании земельным участком ООО МИК, договор № 47 от 17.02.22, протяженность 0,273 км)</t>
  </si>
  <si>
    <t>M_58</t>
  </si>
  <si>
    <t>Реконструкция КЛ 6 кВ КТП 6/0,4 кВ  №758н - ТП 6/0,4 кВ №583 ф.3 ПС 110/10/6 кВ №370 «Тулица» с изменением границ полосы отвода и охранных зон (Снятие ограничений в пользовании земельным участком ООО МИК, договор № 47 от 17.02.22, протяженность 0,145 км)</t>
  </si>
  <si>
    <t>M_59</t>
  </si>
  <si>
    <t>Техперевооружение КЛ 10 кВ РП 10/0,4 кВ №68 - ТП 10/0,4 кВ №1194 ф.36 ПС 110/10 кВ 392 Фрунзенская с заменой кабеля (протяженность 0,379 км)</t>
  </si>
  <si>
    <t>L_11</t>
  </si>
  <si>
    <t>Техперевооружение КЛ 10 кВ ТП 10/0,4 кВ №75 - ТП 10/0,4 кВ №26 ф.23 ПС 110/10 кВ 219 Центральная с заменой кабеля (протяженность 0,596 км)</t>
  </si>
  <si>
    <t>L_12</t>
  </si>
  <si>
    <t>Техперевооружение КЛ 10 кВ ТП 10/0,4 кВ №75 - ТП 10/0,4 кВ №889 ф.33 ПС 110/10 кВ 243 Привокзальная с заменой кабеля (протяженность 0,405 км)</t>
  </si>
  <si>
    <t>L_13</t>
  </si>
  <si>
    <t>Техперевооружение КЛ 10 кВ ТП 10/0,4 кВ №28 - ТП 10/0,4 кВ №889 ф.36 ПС 110/10 кВ 392 Фрунзенская с заменой кабеля (протяженность 0,644 км)</t>
  </si>
  <si>
    <t>L_17</t>
  </si>
  <si>
    <t>Техперевооружение КЛ 10 кВ ТП-665 - ТП-666 ф.35 ПС 110/10 кВ №202 Пролетарская с заменой кабеля (протяженность 0,567 км)</t>
  </si>
  <si>
    <t>L_20</t>
  </si>
  <si>
    <t>Техперевооружение КЛ 10 кВ ТП 10/0,4 кВ №242 - ТП 10/0,4 кВ №657 ф.29 ПС 110/10 кВ 219 Центральная с заменой кабеля (протяженность 0,404 км)</t>
  </si>
  <si>
    <t>L_30</t>
  </si>
  <si>
    <t>Техперевооружение КЛ 10 кВ ТП 10/0,4 кВ №656 - ТП 10/0,4 кВ №657 ф.29 ПС 110/10 кВ 219 Центральная с заменой кабеля (протяженность 0,321 км)</t>
  </si>
  <si>
    <t>L_31</t>
  </si>
  <si>
    <t>Техперевооружение КЛ 10 кВ ТП 10/0,4 кВ №661 - ТП 10/0,4 кВ №115 ф.46 ПС 110/10 кВ №149 Мясново с заменой кабеля (протяженность 0,86 км)</t>
  </si>
  <si>
    <t>M_10</t>
  </si>
  <si>
    <t>Техперевооружение КЛ 10 кВ ТП 10/0,4 кВ №661 - ТП 10/0,4 кВ №510 ф.41 ПС 110/10 кВ №149 Мясново с заменой кабеля (протяженность 1,373 км)</t>
  </si>
  <si>
    <t>M_12</t>
  </si>
  <si>
    <t>Техперевооружение КЛ 10 кВ ТП 10/0,4 кВ №115 - РП 10 кВ №73 ф.46 ПС 110/10 кВ №149 Мясново с заменой кабеля (протяженность 1,161 км)</t>
  </si>
  <si>
    <t>M_23</t>
  </si>
  <si>
    <t>Модернизация ВЛИ-0,4 кВ сеть 1 КТП 6/0,4 кВ №758н ф.3 ПС 110/10/6 кВ №370 «Тулица» с дооборудованием опоры с изменением границ полосы отвода и охранных зон (Снятие ограничений в пользовании земельным участком ООО МИК, договор № 47 от 17.02.22)</t>
  </si>
  <si>
    <t>M_60</t>
  </si>
  <si>
    <t>Строительство КЛ 0,4 кВ №1 ТП 6/0,4 кВ №832 ф.База ПС 35/6 кВ №35 Медвенка до ВРУ здания школы №41, в рамках мероприятий по надежности э/с потребителей г.Тула, ул.Хомяковская, д.1 (протяженность 0,161 км)</t>
  </si>
  <si>
    <t>L_35</t>
  </si>
  <si>
    <t>Строительство КЛ 0,4 кВ №2 ТП 6/,04 кВ №832 ф.База ПС 35/6 кВ №35 Медвенка до ВРУ здания школы №41, в рамках мероприятий по надежности э/с потребителей г.Тула, ул.Хомяковская, д.1 (протяженность 0,161 км)</t>
  </si>
  <si>
    <t>L_36</t>
  </si>
  <si>
    <t>Строительство с заменой КТП 6/0,4/400 кВА №758н ф.3 ПС 110/10/6 кВ №370 «Тулица» с переносом на новую площадку (Снятие ограничений в пользовании земельным участком ООО МИК, договор № 47 от 17.02.22, трансформаторная мощность 0,4 МВА)</t>
  </si>
  <si>
    <t>M_61</t>
  </si>
  <si>
    <t>Строительство КЛ 0,4 кВ - ВЛИ 0,4 кВ сеть 1 КТП 6/0,4 кВ №758н ф.3 ПС 110/10/6 кВ №370 «Тулица» с изменением границ полосы отвода и охранных зон (Снятие ограничений в пользовании земельным участком ООО МИК, договор № 47 от 17.02.22, протяженность 0,102 км)</t>
  </si>
  <si>
    <t>M_62</t>
  </si>
  <si>
    <t>Модернизация административных, производственных зданий и территорий с установкой периметрального ограждения, монтажом оборудования систем охранного видеонаблюдения, сигнализации, наружного освещения и перемещением пункта КПП №1, г.Тула, ул.Демидовская плотина, д.10</t>
  </si>
  <si>
    <t>L_62_06</t>
  </si>
  <si>
    <t>Реконструкция производственного здания с монтажом автономной газовой котельной (1 пусковой комплекс), г.Тула, ул.Демидовская плотина, д.10 (литера Е)</t>
  </si>
  <si>
    <t>L_62_07</t>
  </si>
  <si>
    <t>Реконструкция здания диспетчерского пункта, г.Тула, ул.Демидовская плотина, д.10 (литеры Б, Б1)</t>
  </si>
  <si>
    <t>L_62_08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</si>
</sst>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00"/>
    <numFmt numFmtId="166" formatCode="0.000000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sz val="10"/>
      <name val="Arial Cyr"/>
      <charset val="204"/>
    </font>
    <font>
      <b/>
      <sz val="7"/>
      <name val="Times New Roman"/>
      <family val="1"/>
      <charset val="204"/>
    </font>
    <font>
      <sz val="8"/>
      <name val="Times New Roman"/>
      <family val="1"/>
      <charset val="204"/>
    </font>
    <font>
      <b/>
      <sz val="6.5"/>
      <name val="Times New Roman"/>
      <family val="1"/>
      <charset val="204"/>
    </font>
    <font>
      <sz val="6.5"/>
      <name val="Times New Roman"/>
      <family val="1"/>
      <charset val="204"/>
    </font>
    <font>
      <b/>
      <sz val="6.5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6.5"/>
      <color indexed="8"/>
      <name val="Times New Roman"/>
      <family val="1"/>
      <charset val="204"/>
    </font>
    <font>
      <sz val="6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10" fillId="0" borderId="0"/>
    <xf numFmtId="0" fontId="1" fillId="0" borderId="0"/>
  </cellStyleXfs>
  <cellXfs count="103">
    <xf numFmtId="0" fontId="0" fillId="0" borderId="0" xfId="0"/>
    <xf numFmtId="49" fontId="7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0" fontId="9" fillId="0" borderId="3" xfId="3" applyFont="1" applyFill="1" applyBorder="1" applyAlignment="1">
      <alignment horizontal="left" vertical="center" wrapText="1"/>
    </xf>
    <xf numFmtId="0" fontId="9" fillId="0" borderId="2" xfId="3" applyFont="1" applyFill="1" applyBorder="1" applyAlignment="1">
      <alignment horizontal="left" vertical="center" wrapText="1"/>
    </xf>
    <xf numFmtId="49" fontId="7" fillId="0" borderId="4" xfId="0" applyNumberFormat="1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center" vertical="center"/>
    </xf>
    <xf numFmtId="165" fontId="8" fillId="0" borderId="2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8" fillId="0" borderId="0" xfId="0" applyNumberFormat="1" applyFont="1" applyFill="1" applyBorder="1" applyAlignment="1">
      <alignment horizontal="left"/>
    </xf>
    <xf numFmtId="0" fontId="8" fillId="0" borderId="3" xfId="0" applyNumberFormat="1" applyFont="1" applyFill="1" applyBorder="1" applyAlignment="1">
      <alignment horizontal="center" textRotation="90" wrapText="1"/>
    </xf>
    <xf numFmtId="0" fontId="8" fillId="0" borderId="3" xfId="0" applyNumberFormat="1" applyFont="1" applyFill="1" applyBorder="1" applyAlignment="1">
      <alignment horizontal="center" vertical="top"/>
    </xf>
    <xf numFmtId="0" fontId="2" fillId="0" borderId="0" xfId="0" applyNumberFormat="1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center" vertical="top"/>
    </xf>
    <xf numFmtId="165" fontId="8" fillId="0" borderId="5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left"/>
    </xf>
    <xf numFmtId="0" fontId="2" fillId="0" borderId="2" xfId="0" applyFont="1" applyFill="1" applyBorder="1" applyAlignment="1">
      <alignment horizontal="left" vertical="center" wrapText="1"/>
    </xf>
    <xf numFmtId="165" fontId="2" fillId="0" borderId="0" xfId="0" applyNumberFormat="1" applyFont="1" applyFill="1" applyBorder="1" applyAlignment="1">
      <alignment horizontal="left"/>
    </xf>
    <xf numFmtId="165" fontId="2" fillId="0" borderId="0" xfId="0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 wrapText="1"/>
    </xf>
    <xf numFmtId="165" fontId="3" fillId="0" borderId="0" xfId="0" applyNumberFormat="1" applyFont="1" applyFill="1" applyBorder="1" applyAlignment="1">
      <alignment horizontal="center" vertical="top"/>
    </xf>
    <xf numFmtId="165" fontId="8" fillId="0" borderId="3" xfId="0" applyNumberFormat="1" applyFont="1" applyFill="1" applyBorder="1" applyAlignment="1">
      <alignment horizontal="center" textRotation="90" wrapText="1"/>
    </xf>
    <xf numFmtId="165" fontId="8" fillId="0" borderId="3" xfId="0" applyNumberFormat="1" applyFont="1" applyFill="1" applyBorder="1" applyAlignment="1">
      <alignment horizontal="center" vertical="top"/>
    </xf>
    <xf numFmtId="165" fontId="7" fillId="0" borderId="3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left"/>
    </xf>
    <xf numFmtId="165" fontId="2" fillId="0" borderId="0" xfId="0" applyNumberFormat="1" applyFont="1" applyFill="1" applyBorder="1" applyAlignment="1">
      <alignment horizontal="center" vertical="top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3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left" vertical="center" wrapText="1"/>
    </xf>
    <xf numFmtId="49" fontId="8" fillId="0" borderId="4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165" fontId="8" fillId="0" borderId="3" xfId="1" applyNumberFormat="1" applyFont="1" applyFill="1" applyBorder="1" applyAlignment="1">
      <alignment horizontal="center" vertical="center"/>
    </xf>
    <xf numFmtId="2" fontId="9" fillId="0" borderId="7" xfId="3" applyNumberFormat="1" applyFont="1" applyFill="1" applyBorder="1" applyAlignment="1">
      <alignment horizontal="left" vertical="center" wrapText="1"/>
    </xf>
    <xf numFmtId="2" fontId="8" fillId="0" borderId="3" xfId="1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left"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2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left" vertical="center" wrapText="1"/>
    </xf>
    <xf numFmtId="49" fontId="8" fillId="0" borderId="3" xfId="0" applyNumberFormat="1" applyFont="1" applyFill="1" applyBorder="1" applyAlignment="1">
      <alignment horizontal="left" vertical="center" wrapText="1"/>
    </xf>
    <xf numFmtId="2" fontId="11" fillId="0" borderId="3" xfId="3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11" fillId="0" borderId="3" xfId="3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center" vertical="top"/>
    </xf>
    <xf numFmtId="49" fontId="8" fillId="0" borderId="3" xfId="0" applyNumberFormat="1" applyFont="1" applyFill="1" applyBorder="1" applyAlignment="1">
      <alignment horizontal="center" vertical="top"/>
    </xf>
    <xf numFmtId="166" fontId="7" fillId="0" borderId="5" xfId="0" applyNumberFormat="1" applyFont="1" applyFill="1" applyBorder="1" applyAlignment="1">
      <alignment horizontal="center" vertical="center"/>
    </xf>
    <xf numFmtId="166" fontId="7" fillId="0" borderId="2" xfId="0" applyNumberFormat="1" applyFont="1" applyFill="1" applyBorder="1" applyAlignment="1">
      <alignment horizontal="center" vertical="center"/>
    </xf>
    <xf numFmtId="165" fontId="8" fillId="0" borderId="6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 wrapText="1"/>
    </xf>
    <xf numFmtId="166" fontId="7" fillId="0" borderId="3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right" vertical="top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/>
    </xf>
    <xf numFmtId="49" fontId="5" fillId="0" borderId="9" xfId="0" applyNumberFormat="1" applyFont="1" applyFill="1" applyBorder="1" applyAlignment="1">
      <alignment horizontal="center"/>
    </xf>
    <xf numFmtId="0" fontId="8" fillId="0" borderId="10" xfId="0" applyNumberFormat="1" applyFont="1" applyFill="1" applyBorder="1" applyAlignment="1">
      <alignment horizontal="center" vertical="center" wrapText="1"/>
    </xf>
    <xf numFmtId="0" fontId="8" fillId="0" borderId="11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/>
    </xf>
    <xf numFmtId="0" fontId="8" fillId="0" borderId="6" xfId="0" applyNumberFormat="1" applyFont="1" applyFill="1" applyBorder="1" applyAlignment="1">
      <alignment horizontal="center" vertical="center"/>
    </xf>
    <xf numFmtId="0" fontId="8" fillId="0" borderId="8" xfId="0" applyNumberFormat="1" applyFont="1" applyFill="1" applyBorder="1" applyAlignment="1">
      <alignment horizontal="center" vertical="center"/>
    </xf>
    <xf numFmtId="0" fontId="5" fillId="0" borderId="9" xfId="0" applyNumberFormat="1" applyFont="1" applyFill="1" applyBorder="1" applyAlignment="1">
      <alignment horizontal="center"/>
    </xf>
    <xf numFmtId="49" fontId="5" fillId="0" borderId="9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/>
    </xf>
    <xf numFmtId="165" fontId="8" fillId="0" borderId="10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horizontal="center" vertical="center" wrapText="1"/>
    </xf>
    <xf numFmtId="0" fontId="8" fillId="0" borderId="9" xfId="0" applyNumberFormat="1" applyFont="1" applyFill="1" applyBorder="1" applyAlignment="1">
      <alignment horizontal="center" vertical="center" wrapText="1"/>
    </xf>
    <xf numFmtId="0" fontId="8" fillId="0" borderId="13" xfId="0" applyNumberFormat="1" applyFont="1" applyFill="1" applyBorder="1" applyAlignment="1">
      <alignment horizontal="center" vertical="center" wrapText="1"/>
    </xf>
    <xf numFmtId="165" fontId="2" fillId="0" borderId="10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65" fontId="5" fillId="0" borderId="9" xfId="0" applyNumberFormat="1" applyFont="1" applyFill="1" applyBorder="1" applyAlignment="1">
      <alignment horizontal="center"/>
    </xf>
    <xf numFmtId="165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4" fontId="7" fillId="0" borderId="2" xfId="0" applyNumberFormat="1" applyFont="1" applyFill="1" applyBorder="1" applyAlignment="1">
      <alignment horizontal="center" vertical="center"/>
    </xf>
    <xf numFmtId="2" fontId="8" fillId="0" borderId="2" xfId="1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wrapText="1"/>
    </xf>
    <xf numFmtId="0" fontId="8" fillId="0" borderId="3" xfId="0" applyFont="1" applyFill="1" applyBorder="1" applyAlignment="1">
      <alignment wrapText="1"/>
    </xf>
    <xf numFmtId="2" fontId="8" fillId="0" borderId="3" xfId="4" applyNumberFormat="1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2 26 2" xfId="2"/>
    <cellStyle name="Обычный 2 28" xfId="4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37"/>
  <sheetViews>
    <sheetView tabSelected="1" zoomScale="130" zoomScaleNormal="130" zoomScaleSheetLayoutView="140" workbookViewId="0">
      <pane xSplit="3" ySplit="18" topLeftCell="V19" activePane="bottomRight" state="frozen"/>
      <selection pane="topRight" activeCell="D1" sqref="D1"/>
      <selection pane="bottomLeft" activeCell="A19" sqref="A19"/>
      <selection pane="bottomRight" activeCell="O16" sqref="O16"/>
    </sheetView>
  </sheetViews>
  <sheetFormatPr defaultRowHeight="15.75" x14ac:dyDescent="0.25"/>
  <cols>
    <col min="1" max="1" width="5.7109375" style="12" customWidth="1"/>
    <col min="2" max="2" width="30" style="12" customWidth="1"/>
    <col min="3" max="3" width="8.85546875" style="12" customWidth="1"/>
    <col min="4" max="4" width="7.140625" style="25" customWidth="1"/>
    <col min="5" max="5" width="6.85546875" style="32" customWidth="1"/>
    <col min="6" max="6" width="6.5703125" style="32" customWidth="1"/>
    <col min="7" max="7" width="7.140625" style="32" customWidth="1"/>
    <col min="8" max="8" width="5.5703125" style="32" customWidth="1"/>
    <col min="9" max="9" width="6.140625" style="32" customWidth="1"/>
    <col min="10" max="10" width="7.42578125" style="32" customWidth="1"/>
    <col min="11" max="11" width="7.7109375" style="32" customWidth="1"/>
    <col min="12" max="12" width="7.140625" style="90" customWidth="1"/>
    <col min="13" max="13" width="5.5703125" style="32" customWidth="1"/>
    <col min="14" max="14" width="6.5703125" style="32" customWidth="1"/>
    <col min="15" max="15" width="7.28515625" style="32" customWidth="1"/>
    <col min="16" max="16" width="5.85546875" style="32" customWidth="1"/>
    <col min="17" max="17" width="6.85546875" style="32" customWidth="1"/>
    <col min="18" max="18" width="6.5703125" style="32" customWidth="1"/>
    <col min="19" max="19" width="6.28515625" style="32" customWidth="1"/>
    <col min="20" max="20" width="7.85546875" style="32" customWidth="1"/>
    <col min="21" max="21" width="6.7109375" style="32" customWidth="1"/>
    <col min="22" max="22" width="7.140625" style="32" customWidth="1"/>
    <col min="23" max="23" width="6.140625" style="32" customWidth="1"/>
    <col min="24" max="24" width="6.85546875" style="32" customWidth="1"/>
    <col min="25" max="25" width="7.5703125" style="12" customWidth="1"/>
    <col min="26" max="26" width="6.7109375" style="12" customWidth="1"/>
    <col min="27" max="27" width="7.140625" style="12" customWidth="1"/>
    <col min="28" max="28" width="7.42578125" style="12" customWidth="1"/>
    <col min="29" max="29" width="7.7109375" style="12" customWidth="1"/>
    <col min="30" max="30" width="7.42578125" style="32" customWidth="1"/>
    <col min="31" max="35" width="8.42578125" style="32" customWidth="1"/>
    <col min="36" max="36" width="7.42578125" style="32" customWidth="1"/>
    <col min="37" max="37" width="6.85546875" style="32" customWidth="1"/>
    <col min="38" max="38" width="6.7109375" style="32" customWidth="1"/>
    <col min="39" max="40" width="6" style="32" customWidth="1"/>
    <col min="41" max="41" width="6.5703125" style="32" customWidth="1"/>
    <col min="42" max="42" width="5.7109375" style="32" customWidth="1"/>
    <col min="43" max="43" width="7.5703125" style="32" customWidth="1"/>
    <col min="44" max="44" width="4.28515625" style="32" customWidth="1"/>
    <col min="45" max="45" width="6.140625" style="32" customWidth="1"/>
    <col min="46" max="46" width="6.85546875" style="32" customWidth="1"/>
    <col min="47" max="47" width="5.5703125" style="32" customWidth="1"/>
    <col min="48" max="48" width="6.42578125" style="32" customWidth="1"/>
    <col min="49" max="49" width="5.85546875" style="32" customWidth="1"/>
    <col min="50" max="50" width="6.28515625" style="32" customWidth="1"/>
    <col min="51" max="51" width="6.85546875" style="12" customWidth="1"/>
    <col min="52" max="52" width="6.28515625" style="12" customWidth="1"/>
    <col min="53" max="53" width="7.7109375" style="12" customWidth="1"/>
    <col min="54" max="55" width="5.85546875" style="12" customWidth="1"/>
    <col min="56" max="16384" width="9.140625" style="12"/>
  </cols>
  <sheetData>
    <row r="1" spans="1:55" s="10" customFormat="1" ht="10.5" x14ac:dyDescent="0.2">
      <c r="D1" s="25"/>
      <c r="E1" s="25"/>
      <c r="F1" s="25"/>
      <c r="G1" s="25"/>
      <c r="H1" s="25"/>
      <c r="I1" s="25"/>
      <c r="J1" s="25"/>
      <c r="K1" s="25"/>
      <c r="L1" s="90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BC1" s="16" t="s">
        <v>74</v>
      </c>
    </row>
    <row r="2" spans="1:55" s="10" customFormat="1" ht="23.25" customHeight="1" x14ac:dyDescent="0.2">
      <c r="D2" s="25"/>
      <c r="E2" s="25"/>
      <c r="F2" s="25"/>
      <c r="G2" s="25"/>
      <c r="H2" s="25"/>
      <c r="I2" s="25"/>
      <c r="J2" s="25"/>
      <c r="K2" s="25"/>
      <c r="L2" s="90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63" t="s">
        <v>2</v>
      </c>
      <c r="AY2" s="63"/>
      <c r="AZ2" s="63"/>
      <c r="BA2" s="63"/>
      <c r="BB2" s="63"/>
      <c r="BC2" s="63"/>
    </row>
    <row r="3" spans="1:55" s="10" customFormat="1" ht="10.5" x14ac:dyDescent="0.2">
      <c r="A3" s="82" t="s">
        <v>75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82"/>
      <c r="AU3" s="82"/>
      <c r="AV3" s="82"/>
      <c r="AW3" s="82"/>
      <c r="AX3" s="82"/>
      <c r="AY3" s="82"/>
      <c r="AZ3" s="82"/>
      <c r="BA3" s="82"/>
      <c r="BB3" s="82"/>
      <c r="BC3" s="82"/>
    </row>
    <row r="4" spans="1:55" s="10" customFormat="1" ht="10.5" x14ac:dyDescent="0.2">
      <c r="D4" s="25"/>
      <c r="E4" s="25"/>
      <c r="F4" s="25"/>
      <c r="G4" s="25"/>
      <c r="H4" s="25"/>
      <c r="I4" s="25"/>
      <c r="J4" s="25"/>
      <c r="K4" s="25"/>
      <c r="L4" s="90"/>
      <c r="M4" s="25"/>
      <c r="N4" s="25"/>
      <c r="O4" s="25"/>
      <c r="P4" s="25"/>
      <c r="Q4" s="25"/>
      <c r="R4" s="25"/>
      <c r="S4" s="25"/>
      <c r="T4" s="25"/>
      <c r="U4" s="91" t="s">
        <v>23</v>
      </c>
      <c r="V4" s="92" t="s">
        <v>234</v>
      </c>
      <c r="W4" s="92"/>
      <c r="X4" s="67" t="s">
        <v>24</v>
      </c>
      <c r="Y4" s="67"/>
      <c r="Z4" s="68" t="s">
        <v>191</v>
      </c>
      <c r="AA4" s="68"/>
      <c r="AB4" s="17" t="s">
        <v>25</v>
      </c>
      <c r="AC4" s="17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</row>
    <row r="6" spans="1:55" s="10" customFormat="1" ht="10.5" x14ac:dyDescent="0.2">
      <c r="D6" s="25"/>
      <c r="E6" s="25"/>
      <c r="F6" s="25"/>
      <c r="G6" s="25"/>
      <c r="H6" s="25"/>
      <c r="I6" s="25"/>
      <c r="J6" s="25"/>
      <c r="K6" s="25"/>
      <c r="L6" s="90"/>
      <c r="M6" s="25"/>
      <c r="N6" s="25"/>
      <c r="O6" s="25"/>
      <c r="P6" s="25"/>
      <c r="Q6" s="25"/>
      <c r="R6" s="25"/>
      <c r="S6" s="25"/>
      <c r="T6" s="25"/>
      <c r="U6" s="25"/>
      <c r="V6" s="93" t="s">
        <v>3</v>
      </c>
      <c r="W6" s="74" t="s">
        <v>82</v>
      </c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26"/>
      <c r="AM6" s="26"/>
      <c r="AN6" s="26"/>
      <c r="AO6" s="26"/>
      <c r="AP6" s="25"/>
      <c r="AQ6" s="25"/>
      <c r="AR6" s="25"/>
      <c r="AS6" s="25"/>
      <c r="AT6" s="25"/>
      <c r="AU6" s="25"/>
      <c r="AV6" s="25"/>
      <c r="AW6" s="25"/>
      <c r="AX6" s="25"/>
    </row>
    <row r="8" spans="1:55" s="10" customFormat="1" ht="10.5" x14ac:dyDescent="0.2">
      <c r="D8" s="25"/>
      <c r="E8" s="25"/>
      <c r="F8" s="25"/>
      <c r="G8" s="25"/>
      <c r="H8" s="25"/>
      <c r="I8" s="25"/>
      <c r="J8" s="25"/>
      <c r="K8" s="25"/>
      <c r="L8" s="90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16" t="s">
        <v>4</v>
      </c>
      <c r="Z8" s="68" t="s">
        <v>191</v>
      </c>
      <c r="AA8" s="68"/>
      <c r="AB8" s="10" t="s">
        <v>5</v>
      </c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</row>
    <row r="10" spans="1:55" s="10" customFormat="1" ht="10.5" x14ac:dyDescent="0.2">
      <c r="D10" s="25"/>
      <c r="E10" s="25"/>
      <c r="F10" s="25"/>
      <c r="G10" s="25"/>
      <c r="H10" s="25"/>
      <c r="I10" s="25"/>
      <c r="J10" s="25"/>
      <c r="K10" s="25"/>
      <c r="L10" s="90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94" t="s">
        <v>6</v>
      </c>
      <c r="Y10" s="75" t="s">
        <v>235</v>
      </c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27"/>
      <c r="AO10" s="27"/>
      <c r="AP10" s="27"/>
      <c r="AQ10" s="25"/>
      <c r="AR10" s="25"/>
      <c r="AS10" s="25"/>
      <c r="AT10" s="25"/>
      <c r="AU10" s="25"/>
      <c r="AV10" s="25"/>
      <c r="AW10" s="25"/>
      <c r="AX10" s="25"/>
    </row>
    <row r="11" spans="1:55" s="11" customFormat="1" ht="11.25" x14ac:dyDescent="0.2">
      <c r="D11" s="25"/>
      <c r="E11" s="33"/>
      <c r="F11" s="33"/>
      <c r="G11" s="33"/>
      <c r="H11" s="33"/>
      <c r="I11" s="33"/>
      <c r="J11" s="33"/>
      <c r="K11" s="33"/>
      <c r="L11" s="90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18"/>
      <c r="Z11" s="18"/>
      <c r="AA11" s="18"/>
      <c r="AB11" s="18"/>
      <c r="AC11" s="1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76"/>
      <c r="AR11" s="76"/>
      <c r="AS11" s="76"/>
      <c r="AT11" s="76"/>
      <c r="AU11" s="76"/>
      <c r="AV11" s="76"/>
      <c r="AW11" s="76"/>
      <c r="AX11" s="76"/>
      <c r="AY11" s="76"/>
      <c r="AZ11" s="76"/>
      <c r="BA11" s="76"/>
      <c r="BB11" s="76"/>
    </row>
    <row r="12" spans="1:55" s="10" customFormat="1" ht="10.5" x14ac:dyDescent="0.2">
      <c r="D12" s="25"/>
      <c r="E12" s="34"/>
      <c r="F12" s="34"/>
      <c r="G12" s="34"/>
      <c r="H12" s="34"/>
      <c r="I12" s="34"/>
      <c r="J12" s="25"/>
      <c r="K12" s="25"/>
      <c r="L12" s="90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</row>
    <row r="13" spans="1:55" s="13" customFormat="1" ht="10.5" x14ac:dyDescent="0.2">
      <c r="A13" s="69" t="s">
        <v>16</v>
      </c>
      <c r="B13" s="69" t="s">
        <v>17</v>
      </c>
      <c r="C13" s="69" t="s">
        <v>7</v>
      </c>
      <c r="D13" s="64" t="s">
        <v>190</v>
      </c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6"/>
      <c r="AD13" s="71" t="s">
        <v>192</v>
      </c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72"/>
      <c r="BC13" s="73"/>
    </row>
    <row r="14" spans="1:55" s="13" customFormat="1" ht="10.5" x14ac:dyDescent="0.2">
      <c r="A14" s="70"/>
      <c r="B14" s="70"/>
      <c r="C14" s="70"/>
      <c r="D14" s="49" t="s">
        <v>0</v>
      </c>
      <c r="E14" s="85" t="s">
        <v>1</v>
      </c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7"/>
      <c r="AD14" s="59" t="s">
        <v>0</v>
      </c>
      <c r="AE14" s="64" t="s">
        <v>1</v>
      </c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6"/>
    </row>
    <row r="15" spans="1:55" s="13" customFormat="1" ht="10.5" x14ac:dyDescent="0.2">
      <c r="A15" s="70"/>
      <c r="B15" s="70"/>
      <c r="C15" s="70"/>
      <c r="D15" s="88" t="s">
        <v>18</v>
      </c>
      <c r="E15" s="79" t="s">
        <v>18</v>
      </c>
      <c r="F15" s="80"/>
      <c r="G15" s="80"/>
      <c r="H15" s="80"/>
      <c r="I15" s="81"/>
      <c r="J15" s="79" t="s">
        <v>19</v>
      </c>
      <c r="K15" s="80"/>
      <c r="L15" s="80"/>
      <c r="M15" s="80"/>
      <c r="N15" s="81"/>
      <c r="O15" s="79" t="s">
        <v>20</v>
      </c>
      <c r="P15" s="80"/>
      <c r="Q15" s="80"/>
      <c r="R15" s="80"/>
      <c r="S15" s="81"/>
      <c r="T15" s="79" t="s">
        <v>21</v>
      </c>
      <c r="U15" s="80"/>
      <c r="V15" s="80"/>
      <c r="W15" s="80"/>
      <c r="X15" s="81"/>
      <c r="Y15" s="64" t="s">
        <v>22</v>
      </c>
      <c r="Z15" s="65"/>
      <c r="AA15" s="65"/>
      <c r="AB15" s="65"/>
      <c r="AC15" s="66"/>
      <c r="AD15" s="83" t="s">
        <v>18</v>
      </c>
      <c r="AE15" s="79" t="s">
        <v>18</v>
      </c>
      <c r="AF15" s="80"/>
      <c r="AG15" s="80"/>
      <c r="AH15" s="80"/>
      <c r="AI15" s="81"/>
      <c r="AJ15" s="79" t="s">
        <v>19</v>
      </c>
      <c r="AK15" s="80"/>
      <c r="AL15" s="80"/>
      <c r="AM15" s="80"/>
      <c r="AN15" s="81"/>
      <c r="AO15" s="79" t="s">
        <v>20</v>
      </c>
      <c r="AP15" s="80"/>
      <c r="AQ15" s="80"/>
      <c r="AR15" s="80"/>
      <c r="AS15" s="81"/>
      <c r="AT15" s="79" t="s">
        <v>21</v>
      </c>
      <c r="AU15" s="80"/>
      <c r="AV15" s="80"/>
      <c r="AW15" s="80"/>
      <c r="AX15" s="81"/>
      <c r="AY15" s="64" t="s">
        <v>22</v>
      </c>
      <c r="AZ15" s="65"/>
      <c r="BA15" s="65"/>
      <c r="BB15" s="65"/>
      <c r="BC15" s="66"/>
    </row>
    <row r="16" spans="1:55" s="13" customFormat="1" ht="120" x14ac:dyDescent="0.2">
      <c r="A16" s="70"/>
      <c r="B16" s="70"/>
      <c r="C16" s="70"/>
      <c r="D16" s="89"/>
      <c r="E16" s="29" t="s">
        <v>49</v>
      </c>
      <c r="F16" s="29" t="s">
        <v>50</v>
      </c>
      <c r="G16" s="29" t="s">
        <v>51</v>
      </c>
      <c r="H16" s="29" t="s">
        <v>52</v>
      </c>
      <c r="I16" s="29" t="s">
        <v>53</v>
      </c>
      <c r="J16" s="29" t="s">
        <v>49</v>
      </c>
      <c r="K16" s="29" t="s">
        <v>50</v>
      </c>
      <c r="L16" s="29" t="s">
        <v>51</v>
      </c>
      <c r="M16" s="29" t="s">
        <v>52</v>
      </c>
      <c r="N16" s="29" t="s">
        <v>53</v>
      </c>
      <c r="O16" s="29" t="s">
        <v>49</v>
      </c>
      <c r="P16" s="29" t="s">
        <v>50</v>
      </c>
      <c r="Q16" s="29" t="s">
        <v>51</v>
      </c>
      <c r="R16" s="29" t="s">
        <v>52</v>
      </c>
      <c r="S16" s="29" t="s">
        <v>53</v>
      </c>
      <c r="T16" s="29" t="s">
        <v>49</v>
      </c>
      <c r="U16" s="29" t="s">
        <v>50</v>
      </c>
      <c r="V16" s="29" t="s">
        <v>51</v>
      </c>
      <c r="W16" s="29" t="s">
        <v>52</v>
      </c>
      <c r="X16" s="29" t="s">
        <v>53</v>
      </c>
      <c r="Y16" s="14" t="s">
        <v>49</v>
      </c>
      <c r="Z16" s="14" t="s">
        <v>50</v>
      </c>
      <c r="AA16" s="14" t="s">
        <v>51</v>
      </c>
      <c r="AB16" s="14" t="s">
        <v>52</v>
      </c>
      <c r="AC16" s="14" t="s">
        <v>53</v>
      </c>
      <c r="AD16" s="84"/>
      <c r="AE16" s="29" t="s">
        <v>49</v>
      </c>
      <c r="AF16" s="29" t="s">
        <v>50</v>
      </c>
      <c r="AG16" s="29" t="s">
        <v>51</v>
      </c>
      <c r="AH16" s="29" t="s">
        <v>52</v>
      </c>
      <c r="AI16" s="29" t="s">
        <v>53</v>
      </c>
      <c r="AJ16" s="29" t="s">
        <v>49</v>
      </c>
      <c r="AK16" s="29" t="s">
        <v>50</v>
      </c>
      <c r="AL16" s="29" t="s">
        <v>51</v>
      </c>
      <c r="AM16" s="29" t="s">
        <v>52</v>
      </c>
      <c r="AN16" s="29" t="s">
        <v>53</v>
      </c>
      <c r="AO16" s="29" t="s">
        <v>49</v>
      </c>
      <c r="AP16" s="29" t="s">
        <v>50</v>
      </c>
      <c r="AQ16" s="29" t="s">
        <v>51</v>
      </c>
      <c r="AR16" s="29" t="s">
        <v>52</v>
      </c>
      <c r="AS16" s="29" t="s">
        <v>53</v>
      </c>
      <c r="AT16" s="29" t="s">
        <v>49</v>
      </c>
      <c r="AU16" s="29" t="s">
        <v>50</v>
      </c>
      <c r="AV16" s="29" t="s">
        <v>51</v>
      </c>
      <c r="AW16" s="29" t="s">
        <v>52</v>
      </c>
      <c r="AX16" s="29" t="s">
        <v>53</v>
      </c>
      <c r="AY16" s="14" t="s">
        <v>49</v>
      </c>
      <c r="AZ16" s="14" t="s">
        <v>50</v>
      </c>
      <c r="BA16" s="14" t="s">
        <v>51</v>
      </c>
      <c r="BB16" s="14" t="s">
        <v>52</v>
      </c>
      <c r="BC16" s="14" t="s">
        <v>53</v>
      </c>
    </row>
    <row r="17" spans="1:55" s="13" customFormat="1" ht="10.5" x14ac:dyDescent="0.2">
      <c r="A17" s="15">
        <v>1</v>
      </c>
      <c r="B17" s="15">
        <v>2</v>
      </c>
      <c r="C17" s="15">
        <v>3</v>
      </c>
      <c r="D17" s="55">
        <v>4</v>
      </c>
      <c r="E17" s="30" t="s">
        <v>8</v>
      </c>
      <c r="F17" s="30" t="s">
        <v>9</v>
      </c>
      <c r="G17" s="30" t="s">
        <v>10</v>
      </c>
      <c r="H17" s="30" t="s">
        <v>11</v>
      </c>
      <c r="I17" s="30" t="s">
        <v>26</v>
      </c>
      <c r="J17" s="30" t="s">
        <v>29</v>
      </c>
      <c r="K17" s="30" t="s">
        <v>30</v>
      </c>
      <c r="L17" s="30" t="s">
        <v>31</v>
      </c>
      <c r="M17" s="30" t="s">
        <v>32</v>
      </c>
      <c r="N17" s="30" t="s">
        <v>33</v>
      </c>
      <c r="O17" s="30" t="s">
        <v>34</v>
      </c>
      <c r="P17" s="30" t="s">
        <v>35</v>
      </c>
      <c r="Q17" s="30" t="s">
        <v>36</v>
      </c>
      <c r="R17" s="30" t="s">
        <v>37</v>
      </c>
      <c r="S17" s="30" t="s">
        <v>38</v>
      </c>
      <c r="T17" s="30" t="s">
        <v>39</v>
      </c>
      <c r="U17" s="30" t="s">
        <v>40</v>
      </c>
      <c r="V17" s="30" t="s">
        <v>41</v>
      </c>
      <c r="W17" s="30" t="s">
        <v>42</v>
      </c>
      <c r="X17" s="30" t="s">
        <v>43</v>
      </c>
      <c r="Y17" s="15" t="s">
        <v>44</v>
      </c>
      <c r="Z17" s="15" t="s">
        <v>45</v>
      </c>
      <c r="AA17" s="15" t="s">
        <v>46</v>
      </c>
      <c r="AB17" s="15" t="s">
        <v>47</v>
      </c>
      <c r="AC17" s="15" t="s">
        <v>48</v>
      </c>
      <c r="AD17" s="56">
        <v>6</v>
      </c>
      <c r="AE17" s="30" t="s">
        <v>12</v>
      </c>
      <c r="AF17" s="30" t="s">
        <v>13</v>
      </c>
      <c r="AG17" s="30" t="s">
        <v>14</v>
      </c>
      <c r="AH17" s="30" t="s">
        <v>15</v>
      </c>
      <c r="AI17" s="30" t="s">
        <v>27</v>
      </c>
      <c r="AJ17" s="30" t="s">
        <v>54</v>
      </c>
      <c r="AK17" s="30" t="s">
        <v>55</v>
      </c>
      <c r="AL17" s="30" t="s">
        <v>56</v>
      </c>
      <c r="AM17" s="30" t="s">
        <v>57</v>
      </c>
      <c r="AN17" s="30" t="s">
        <v>58</v>
      </c>
      <c r="AO17" s="30" t="s">
        <v>59</v>
      </c>
      <c r="AP17" s="30" t="s">
        <v>60</v>
      </c>
      <c r="AQ17" s="30" t="s">
        <v>61</v>
      </c>
      <c r="AR17" s="30" t="s">
        <v>62</v>
      </c>
      <c r="AS17" s="30" t="s">
        <v>63</v>
      </c>
      <c r="AT17" s="30" t="s">
        <v>64</v>
      </c>
      <c r="AU17" s="30" t="s">
        <v>65</v>
      </c>
      <c r="AV17" s="30" t="s">
        <v>66</v>
      </c>
      <c r="AW17" s="30" t="s">
        <v>67</v>
      </c>
      <c r="AX17" s="30" t="s">
        <v>68</v>
      </c>
      <c r="AY17" s="15" t="s">
        <v>69</v>
      </c>
      <c r="AZ17" s="15" t="s">
        <v>70</v>
      </c>
      <c r="BA17" s="15" t="s">
        <v>71</v>
      </c>
      <c r="BB17" s="15" t="s">
        <v>72</v>
      </c>
      <c r="BC17" s="15" t="s">
        <v>73</v>
      </c>
    </row>
    <row r="18" spans="1:55" s="23" customFormat="1" ht="10.5" x14ac:dyDescent="0.2">
      <c r="A18" s="77" t="s">
        <v>28</v>
      </c>
      <c r="B18" s="78"/>
      <c r="C18" s="22" t="s">
        <v>106</v>
      </c>
      <c r="D18" s="6">
        <f>D26+D75+D125+D131</f>
        <v>421.10983299999992</v>
      </c>
      <c r="E18" s="6">
        <f>SUM(F18:I18)</f>
        <v>178.03702979999997</v>
      </c>
      <c r="F18" s="6">
        <f>K18+P18+U18+Z18</f>
        <v>7.7117927999999996</v>
      </c>
      <c r="G18" s="6">
        <f>L18+Q18+V18+AA18</f>
        <v>137.43107399999997</v>
      </c>
      <c r="H18" s="6">
        <f>M18+R18+W18+AB18</f>
        <v>14.856885</v>
      </c>
      <c r="I18" s="6">
        <f>N18+S18+X18+AC18</f>
        <v>18.037278000000001</v>
      </c>
      <c r="J18" s="6">
        <f>K18+L18+M18+N18</f>
        <v>16.256988999999997</v>
      </c>
      <c r="K18" s="61">
        <f t="shared" ref="K18:N18" si="0">SUM(K19:K24)</f>
        <v>0.80718000000000001</v>
      </c>
      <c r="L18" s="31">
        <f t="shared" si="0"/>
        <v>13.499008999999997</v>
      </c>
      <c r="M18" s="31">
        <f t="shared" si="0"/>
        <v>0</v>
      </c>
      <c r="N18" s="31">
        <f t="shared" si="0"/>
        <v>1.9507999999999999</v>
      </c>
      <c r="O18" s="6">
        <f>SUM(P18:S18)</f>
        <v>32.709877400000003</v>
      </c>
      <c r="P18" s="31">
        <f t="shared" ref="P18:S18" si="1">SUM(P19:P24)</f>
        <v>1.8154058</v>
      </c>
      <c r="Q18" s="31">
        <f t="shared" si="1"/>
        <v>30.779054600000002</v>
      </c>
      <c r="R18" s="31">
        <f t="shared" si="1"/>
        <v>0</v>
      </c>
      <c r="S18" s="31">
        <f t="shared" si="1"/>
        <v>0.11541700000000001</v>
      </c>
      <c r="T18" s="6">
        <f>SUM(U18:X18)</f>
        <v>129.07016339999998</v>
      </c>
      <c r="U18" s="31">
        <f t="shared" ref="U18:X18" si="2">SUM(U19:U24)</f>
        <v>5.089207</v>
      </c>
      <c r="V18" s="31">
        <f t="shared" si="2"/>
        <v>93.153010399999985</v>
      </c>
      <c r="W18" s="31">
        <f t="shared" si="2"/>
        <v>14.856885</v>
      </c>
      <c r="X18" s="31">
        <f t="shared" si="2"/>
        <v>15.971061000000001</v>
      </c>
      <c r="Y18" s="6">
        <f>Z18+AA18+AB18+AC18</f>
        <v>0</v>
      </c>
      <c r="Z18" s="6">
        <f>Z26+Z75+Z125+Z131</f>
        <v>0</v>
      </c>
      <c r="AA18" s="6">
        <f>AA26+AA75+AA125+AA131</f>
        <v>0</v>
      </c>
      <c r="AB18" s="31">
        <f>SUM(AB19:AB24)</f>
        <v>0</v>
      </c>
      <c r="AC18" s="6">
        <v>0</v>
      </c>
      <c r="AD18" s="6">
        <f>AD26+AD75+AD125+AD131</f>
        <v>349.20370700000001</v>
      </c>
      <c r="AE18" s="6">
        <f t="shared" ref="AE18:AE24" si="3">SUM(AF18:AI18)</f>
        <v>154.28888649999999</v>
      </c>
      <c r="AF18" s="6">
        <f>AK18+AP18+AU18+AZ18</f>
        <v>8.0956650000000003</v>
      </c>
      <c r="AG18" s="6">
        <f>AL18+AQ18+AV18+BA18</f>
        <v>129.95394449999998</v>
      </c>
      <c r="AH18" s="6">
        <f>AM18+AR18+AW18+BB18</f>
        <v>2.4164780000000001</v>
      </c>
      <c r="AI18" s="6">
        <f>AN18+AS18+AX18+BC18</f>
        <v>13.822799</v>
      </c>
      <c r="AJ18" s="6">
        <f>AK18+AL18+AM18+AN18</f>
        <v>16.883040000000001</v>
      </c>
      <c r="AK18" s="6">
        <f>AK26+AK75+AK125+AK131</f>
        <v>1.2289600000000001</v>
      </c>
      <c r="AL18" s="6">
        <f>AL26+AL75+AL125+AL131</f>
        <v>15.532830000000001</v>
      </c>
      <c r="AM18" s="6">
        <f>AM26+AM75+AM125+AM131</f>
        <v>0</v>
      </c>
      <c r="AN18" s="6">
        <f>AN26+AN75+AN125+AN131</f>
        <v>0.12125</v>
      </c>
      <c r="AO18" s="6">
        <f t="shared" ref="AO18:AO24" si="4">SUM(AP18:AS18)</f>
        <v>34.169479500000008</v>
      </c>
      <c r="AP18" s="6">
        <f>AP26+AP75+AP125+AP131</f>
        <v>2.573455</v>
      </c>
      <c r="AQ18" s="6">
        <f>AQ26+AQ75+AQ125+AQ131</f>
        <v>31.499843500000004</v>
      </c>
      <c r="AR18" s="6">
        <f>AR26+AR75+AR125+AR131</f>
        <v>0</v>
      </c>
      <c r="AS18" s="6">
        <f>AS26+AS75+AS125+AS131</f>
        <v>9.6181000000000003E-2</v>
      </c>
      <c r="AT18" s="6">
        <f>AT26+AT75+AT125+AT131</f>
        <v>103.23636699999999</v>
      </c>
      <c r="AU18" s="31">
        <f t="shared" ref="AU18:AX18" si="5">SUM(AU19:AU24)</f>
        <v>4.2932500000000005</v>
      </c>
      <c r="AV18" s="31">
        <f t="shared" si="5"/>
        <v>82.92127099999999</v>
      </c>
      <c r="AW18" s="31">
        <f t="shared" si="5"/>
        <v>2.4164780000000001</v>
      </c>
      <c r="AX18" s="31">
        <f t="shared" si="5"/>
        <v>13.605368</v>
      </c>
      <c r="AY18" s="6">
        <f>AY26+AY75+AY125+AY131</f>
        <v>0</v>
      </c>
      <c r="AZ18" s="6">
        <f>AZ26+AZ75+AZ125+AZ131</f>
        <v>0</v>
      </c>
      <c r="BA18" s="6">
        <f>BA26+BA75+BA125+BA131</f>
        <v>0</v>
      </c>
      <c r="BB18" s="31">
        <f>SUM(BB19:BB24)</f>
        <v>0</v>
      </c>
      <c r="BC18" s="6">
        <v>0</v>
      </c>
    </row>
    <row r="19" spans="1:55" s="23" customFormat="1" ht="10.5" x14ac:dyDescent="0.2">
      <c r="A19" s="35" t="s">
        <v>104</v>
      </c>
      <c r="B19" s="36" t="s">
        <v>105</v>
      </c>
      <c r="C19" s="22" t="s">
        <v>106</v>
      </c>
      <c r="D19" s="6">
        <f>D26</f>
        <v>144.32418999999999</v>
      </c>
      <c r="E19" s="6">
        <f>SUM(F19:I19)</f>
        <v>117.3251449</v>
      </c>
      <c r="F19" s="6">
        <f>F26</f>
        <v>4.3148277999999998</v>
      </c>
      <c r="G19" s="6">
        <f>G26</f>
        <v>113.01031709999999</v>
      </c>
      <c r="H19" s="6">
        <f>H26</f>
        <v>0</v>
      </c>
      <c r="I19" s="6">
        <f>I26</f>
        <v>0</v>
      </c>
      <c r="J19" s="6">
        <f>SUM(K19:N19)</f>
        <v>14.306188999999998</v>
      </c>
      <c r="K19" s="61">
        <f t="shared" ref="K19:N19" si="6">K26</f>
        <v>0.80718000000000001</v>
      </c>
      <c r="L19" s="31">
        <f t="shared" si="6"/>
        <v>13.499008999999997</v>
      </c>
      <c r="M19" s="31">
        <f t="shared" si="6"/>
        <v>0</v>
      </c>
      <c r="N19" s="31">
        <f t="shared" si="6"/>
        <v>0</v>
      </c>
      <c r="O19" s="6">
        <f>SUM(P19:S19)</f>
        <v>28.7946499</v>
      </c>
      <c r="P19" s="31">
        <f t="shared" ref="P19:S19" si="7">P26</f>
        <v>1.5335977999999999</v>
      </c>
      <c r="Q19" s="31">
        <f t="shared" si="7"/>
        <v>27.261052100000001</v>
      </c>
      <c r="R19" s="31">
        <f t="shared" si="7"/>
        <v>0</v>
      </c>
      <c r="S19" s="31">
        <f t="shared" si="7"/>
        <v>0</v>
      </c>
      <c r="T19" s="6">
        <f>SUM(U19:X19)</f>
        <v>74.224305999999999</v>
      </c>
      <c r="U19" s="31">
        <f t="shared" ref="U19:X19" si="8">U26</f>
        <v>1.9740500000000001</v>
      </c>
      <c r="V19" s="31">
        <f t="shared" si="8"/>
        <v>72.250255999999993</v>
      </c>
      <c r="W19" s="31">
        <f t="shared" si="8"/>
        <v>0</v>
      </c>
      <c r="X19" s="31">
        <f t="shared" si="8"/>
        <v>0</v>
      </c>
      <c r="Y19" s="6">
        <f t="shared" ref="Y19:AD19" si="9">Y26</f>
        <v>0</v>
      </c>
      <c r="Z19" s="6">
        <f t="shared" si="9"/>
        <v>0</v>
      </c>
      <c r="AA19" s="6">
        <f t="shared" si="9"/>
        <v>0</v>
      </c>
      <c r="AB19" s="6">
        <f t="shared" si="9"/>
        <v>0</v>
      </c>
      <c r="AC19" s="6">
        <f t="shared" si="9"/>
        <v>0</v>
      </c>
      <c r="AD19" s="6">
        <f t="shared" si="9"/>
        <v>120.05342300000001</v>
      </c>
      <c r="AE19" s="6">
        <f t="shared" si="3"/>
        <v>106.04806450000001</v>
      </c>
      <c r="AF19" s="6">
        <f t="shared" ref="AF19:AF24" si="10">AK19+AP19+AU19+AZ19</f>
        <v>5.382225</v>
      </c>
      <c r="AG19" s="6">
        <f t="shared" ref="AG19:AG24" si="11">AL19+AQ19+AV19+BA19</f>
        <v>100.6658395</v>
      </c>
      <c r="AH19" s="6">
        <f t="shared" ref="AH19:AH24" si="12">AM19+AR19+AW19+BB19</f>
        <v>0</v>
      </c>
      <c r="AI19" s="6">
        <f t="shared" ref="AI19:AI24" si="13">AN19+AS19+AX19+BC19</f>
        <v>0</v>
      </c>
      <c r="AJ19" s="6">
        <f t="shared" ref="AJ19:AJ24" si="14">SUM(AK19:AN19)</f>
        <v>13.64514</v>
      </c>
      <c r="AK19" s="6">
        <f>AK26</f>
        <v>0.99411900000000009</v>
      </c>
      <c r="AL19" s="6">
        <f>AL26</f>
        <v>12.651021</v>
      </c>
      <c r="AM19" s="6">
        <f>AM26</f>
        <v>0</v>
      </c>
      <c r="AN19" s="6">
        <f>AN26</f>
        <v>0</v>
      </c>
      <c r="AO19" s="6">
        <f t="shared" si="4"/>
        <v>31.788326500000004</v>
      </c>
      <c r="AP19" s="6">
        <f>AP26</f>
        <v>2.490348</v>
      </c>
      <c r="AQ19" s="6">
        <f>AQ26</f>
        <v>29.297978500000003</v>
      </c>
      <c r="AR19" s="6">
        <f>AR26</f>
        <v>0</v>
      </c>
      <c r="AS19" s="6">
        <f>AS26</f>
        <v>0</v>
      </c>
      <c r="AT19" s="6">
        <f t="shared" ref="AT19:AT24" si="15">SUM(AU19:AX19)</f>
        <v>60.614598000000001</v>
      </c>
      <c r="AU19" s="31">
        <f t="shared" ref="AU19:AX19" si="16">AU26</f>
        <v>1.8977580000000001</v>
      </c>
      <c r="AV19" s="31">
        <f t="shared" si="16"/>
        <v>58.716839999999998</v>
      </c>
      <c r="AW19" s="31">
        <f t="shared" si="16"/>
        <v>0</v>
      </c>
      <c r="AX19" s="31">
        <f t="shared" si="16"/>
        <v>0</v>
      </c>
      <c r="AY19" s="6">
        <f>SUM(AZ19:BC19)</f>
        <v>0</v>
      </c>
      <c r="AZ19" s="6">
        <f>AZ26</f>
        <v>0</v>
      </c>
      <c r="BA19" s="6">
        <f>BA26</f>
        <v>0</v>
      </c>
      <c r="BB19" s="6">
        <f>BB26</f>
        <v>0</v>
      </c>
      <c r="BC19" s="6">
        <f>BC26</f>
        <v>0</v>
      </c>
    </row>
    <row r="20" spans="1:55" s="23" customFormat="1" ht="21" x14ac:dyDescent="0.2">
      <c r="A20" s="35" t="s">
        <v>107</v>
      </c>
      <c r="B20" s="36" t="s">
        <v>108</v>
      </c>
      <c r="C20" s="22" t="s">
        <v>106</v>
      </c>
      <c r="D20" s="6">
        <f t="shared" ref="D20:I20" si="17">D75</f>
        <v>180.42488099999997</v>
      </c>
      <c r="E20" s="6">
        <f t="shared" si="17"/>
        <v>8.8221945000000002</v>
      </c>
      <c r="F20" s="6">
        <f t="shared" si="17"/>
        <v>0.67949499999999996</v>
      </c>
      <c r="G20" s="6">
        <f t="shared" si="17"/>
        <v>8.1426995000000009</v>
      </c>
      <c r="H20" s="6">
        <f t="shared" si="17"/>
        <v>0</v>
      </c>
      <c r="I20" s="6">
        <f t="shared" si="17"/>
        <v>0</v>
      </c>
      <c r="J20" s="6">
        <f t="shared" ref="J20:J25" si="18">SUM(K20:N20)</f>
        <v>0</v>
      </c>
      <c r="K20" s="61">
        <f t="shared" ref="K20:N20" si="19">K75</f>
        <v>0</v>
      </c>
      <c r="L20" s="31">
        <f t="shared" si="19"/>
        <v>0</v>
      </c>
      <c r="M20" s="31">
        <f t="shared" si="19"/>
        <v>0</v>
      </c>
      <c r="N20" s="31">
        <f t="shared" si="19"/>
        <v>0</v>
      </c>
      <c r="O20" s="6">
        <f t="shared" ref="O20:O25" si="20">SUM(P20:S20)</f>
        <v>3.7998104999999995</v>
      </c>
      <c r="P20" s="31">
        <f t="shared" ref="P20:S20" si="21">P75</f>
        <v>0.281808</v>
      </c>
      <c r="Q20" s="31">
        <f t="shared" si="21"/>
        <v>3.5180024999999997</v>
      </c>
      <c r="R20" s="31">
        <f t="shared" si="21"/>
        <v>0</v>
      </c>
      <c r="S20" s="31">
        <f t="shared" si="21"/>
        <v>0</v>
      </c>
      <c r="T20" s="6">
        <f t="shared" ref="T20:T25" si="22">SUM(U20:X20)</f>
        <v>5.0223840000000006</v>
      </c>
      <c r="U20" s="31">
        <f t="shared" ref="U20:X20" si="23">U75</f>
        <v>0.39768700000000001</v>
      </c>
      <c r="V20" s="31">
        <f t="shared" si="23"/>
        <v>4.6246970000000003</v>
      </c>
      <c r="W20" s="31">
        <f t="shared" si="23"/>
        <v>0</v>
      </c>
      <c r="X20" s="31">
        <f t="shared" si="23"/>
        <v>0</v>
      </c>
      <c r="Y20" s="6">
        <f t="shared" ref="Y20:AA20" si="24">Y75</f>
        <v>0</v>
      </c>
      <c r="Z20" s="6">
        <f t="shared" si="24"/>
        <v>0</v>
      </c>
      <c r="AA20" s="6">
        <f t="shared" si="24"/>
        <v>0</v>
      </c>
      <c r="AB20" s="6">
        <v>0</v>
      </c>
      <c r="AC20" s="6">
        <f>AC75</f>
        <v>0</v>
      </c>
      <c r="AD20" s="6">
        <f>AD75</f>
        <v>150.35406799999998</v>
      </c>
      <c r="AE20" s="6">
        <v>3.1166499999999999</v>
      </c>
      <c r="AF20" s="6">
        <f t="shared" si="10"/>
        <v>0.56624700000000006</v>
      </c>
      <c r="AG20" s="6">
        <f t="shared" si="11"/>
        <v>15.605691999999998</v>
      </c>
      <c r="AH20" s="6">
        <f t="shared" si="12"/>
        <v>0</v>
      </c>
      <c r="AI20" s="6">
        <f t="shared" si="13"/>
        <v>0</v>
      </c>
      <c r="AJ20" s="6">
        <f t="shared" si="14"/>
        <v>3.1166499999999999</v>
      </c>
      <c r="AK20" s="6">
        <f>AK75</f>
        <v>0.23484099999999999</v>
      </c>
      <c r="AL20" s="6">
        <f>AL75</f>
        <v>2.8818090000000001</v>
      </c>
      <c r="AM20" s="6">
        <f>AM75</f>
        <v>0</v>
      </c>
      <c r="AN20" s="6">
        <f>AN75</f>
        <v>0</v>
      </c>
      <c r="AO20" s="6">
        <f t="shared" si="4"/>
        <v>2.2849720000000002</v>
      </c>
      <c r="AP20" s="6">
        <f>AP75</f>
        <v>8.3107E-2</v>
      </c>
      <c r="AQ20" s="6">
        <f>AQ75</f>
        <v>2.2018650000000002</v>
      </c>
      <c r="AR20" s="6">
        <f>AR75</f>
        <v>0</v>
      </c>
      <c r="AS20" s="6">
        <f>AS75</f>
        <v>0</v>
      </c>
      <c r="AT20" s="6">
        <f t="shared" si="15"/>
        <v>10.770316999999997</v>
      </c>
      <c r="AU20" s="31">
        <f t="shared" ref="AU20:AX20" si="25">AU75</f>
        <v>0.24829900000000002</v>
      </c>
      <c r="AV20" s="31">
        <f t="shared" si="25"/>
        <v>10.522017999999997</v>
      </c>
      <c r="AW20" s="31">
        <f t="shared" si="25"/>
        <v>0</v>
      </c>
      <c r="AX20" s="31">
        <f t="shared" si="25"/>
        <v>0</v>
      </c>
      <c r="AY20" s="6">
        <f t="shared" ref="AY20:BA20" si="26">AY75</f>
        <v>0</v>
      </c>
      <c r="AZ20" s="6">
        <f t="shared" si="26"/>
        <v>0</v>
      </c>
      <c r="BA20" s="6">
        <f t="shared" si="26"/>
        <v>0</v>
      </c>
      <c r="BB20" s="6">
        <v>0</v>
      </c>
      <c r="BC20" s="6">
        <f>BC75</f>
        <v>0</v>
      </c>
    </row>
    <row r="21" spans="1:55" s="23" customFormat="1" ht="42" x14ac:dyDescent="0.2">
      <c r="A21" s="35" t="s">
        <v>109</v>
      </c>
      <c r="B21" s="36" t="s">
        <v>110</v>
      </c>
      <c r="C21" s="22" t="s">
        <v>106</v>
      </c>
      <c r="D21" s="6">
        <f>D122</f>
        <v>0</v>
      </c>
      <c r="E21" s="6">
        <f t="shared" ref="E21:E25" si="27">SUM(F21:I21)</f>
        <v>0</v>
      </c>
      <c r="F21" s="6">
        <f>F122</f>
        <v>0</v>
      </c>
      <c r="G21" s="6">
        <f>G122</f>
        <v>0</v>
      </c>
      <c r="H21" s="6">
        <f>H122</f>
        <v>0</v>
      </c>
      <c r="I21" s="6">
        <f>I122</f>
        <v>0</v>
      </c>
      <c r="J21" s="6">
        <f t="shared" si="18"/>
        <v>0</v>
      </c>
      <c r="K21" s="61">
        <f t="shared" ref="K21:N21" si="28">K122</f>
        <v>0</v>
      </c>
      <c r="L21" s="31">
        <f t="shared" si="28"/>
        <v>0</v>
      </c>
      <c r="M21" s="31">
        <f t="shared" si="28"/>
        <v>0</v>
      </c>
      <c r="N21" s="31">
        <f t="shared" si="28"/>
        <v>0</v>
      </c>
      <c r="O21" s="6">
        <f t="shared" si="20"/>
        <v>0</v>
      </c>
      <c r="P21" s="31">
        <f t="shared" ref="P21:S21" si="29">P122</f>
        <v>0</v>
      </c>
      <c r="Q21" s="31">
        <f t="shared" si="29"/>
        <v>0</v>
      </c>
      <c r="R21" s="31">
        <f t="shared" si="29"/>
        <v>0</v>
      </c>
      <c r="S21" s="31">
        <f t="shared" si="29"/>
        <v>0</v>
      </c>
      <c r="T21" s="6">
        <f t="shared" si="22"/>
        <v>0</v>
      </c>
      <c r="U21" s="31">
        <f t="shared" ref="U21:X21" si="30">U122</f>
        <v>0</v>
      </c>
      <c r="V21" s="31">
        <f t="shared" si="30"/>
        <v>0</v>
      </c>
      <c r="W21" s="31">
        <f t="shared" si="30"/>
        <v>0</v>
      </c>
      <c r="X21" s="31">
        <f t="shared" si="30"/>
        <v>0</v>
      </c>
      <c r="Y21" s="6">
        <f t="shared" ref="Y21:Y24" si="31">SUM(Z21:AC21)</f>
        <v>0</v>
      </c>
      <c r="Z21" s="6">
        <f>Z122</f>
        <v>0</v>
      </c>
      <c r="AA21" s="6">
        <f>AA122</f>
        <v>0</v>
      </c>
      <c r="AB21" s="6">
        <f>AB122</f>
        <v>0</v>
      </c>
      <c r="AC21" s="6">
        <f>AC122</f>
        <v>0</v>
      </c>
      <c r="AD21" s="6">
        <f>AD122</f>
        <v>0</v>
      </c>
      <c r="AE21" s="6">
        <f t="shared" si="3"/>
        <v>0</v>
      </c>
      <c r="AF21" s="6">
        <f t="shared" si="10"/>
        <v>0</v>
      </c>
      <c r="AG21" s="6">
        <f t="shared" si="11"/>
        <v>0</v>
      </c>
      <c r="AH21" s="6">
        <f t="shared" si="12"/>
        <v>0</v>
      </c>
      <c r="AI21" s="6">
        <f t="shared" si="13"/>
        <v>0</v>
      </c>
      <c r="AJ21" s="6">
        <f t="shared" si="14"/>
        <v>0</v>
      </c>
      <c r="AK21" s="6">
        <f>AK122</f>
        <v>0</v>
      </c>
      <c r="AL21" s="6">
        <f>AL122</f>
        <v>0</v>
      </c>
      <c r="AM21" s="6">
        <f>AM122</f>
        <v>0</v>
      </c>
      <c r="AN21" s="6">
        <f>AN122</f>
        <v>0</v>
      </c>
      <c r="AO21" s="6">
        <f t="shared" si="4"/>
        <v>0</v>
      </c>
      <c r="AP21" s="6">
        <f>AP122</f>
        <v>0</v>
      </c>
      <c r="AQ21" s="6">
        <f>AQ122</f>
        <v>0</v>
      </c>
      <c r="AR21" s="6">
        <f>AR122</f>
        <v>0</v>
      </c>
      <c r="AS21" s="6">
        <f>AS122</f>
        <v>0</v>
      </c>
      <c r="AT21" s="6">
        <f t="shared" si="15"/>
        <v>0</v>
      </c>
      <c r="AU21" s="31">
        <f t="shared" ref="AU21:AX21" si="32">AU122</f>
        <v>0</v>
      </c>
      <c r="AV21" s="31">
        <f t="shared" si="32"/>
        <v>0</v>
      </c>
      <c r="AW21" s="31">
        <f t="shared" si="32"/>
        <v>0</v>
      </c>
      <c r="AX21" s="31">
        <f t="shared" si="32"/>
        <v>0</v>
      </c>
      <c r="AY21" s="6">
        <f t="shared" ref="AY21:AY24" si="33">SUM(AZ21:BC21)</f>
        <v>0</v>
      </c>
      <c r="AZ21" s="6">
        <f>AZ122</f>
        <v>0</v>
      </c>
      <c r="BA21" s="6">
        <f>BA122</f>
        <v>0</v>
      </c>
      <c r="BB21" s="6">
        <f>BB122</f>
        <v>0</v>
      </c>
      <c r="BC21" s="6">
        <f>BC122</f>
        <v>0</v>
      </c>
    </row>
    <row r="22" spans="1:55" s="23" customFormat="1" ht="21" x14ac:dyDescent="0.2">
      <c r="A22" s="35" t="s">
        <v>111</v>
      </c>
      <c r="B22" s="36" t="s">
        <v>112</v>
      </c>
      <c r="C22" s="22" t="s">
        <v>106</v>
      </c>
      <c r="D22" s="6">
        <f>D125</f>
        <v>3.7338200000000001</v>
      </c>
      <c r="E22" s="6">
        <f t="shared" si="27"/>
        <v>2.6137224000000003</v>
      </c>
      <c r="F22" s="6">
        <f>F125</f>
        <v>0.14083800000000002</v>
      </c>
      <c r="G22" s="6">
        <f>G125</f>
        <v>2.4728844000000003</v>
      </c>
      <c r="H22" s="6">
        <f>H125</f>
        <v>0</v>
      </c>
      <c r="I22" s="6">
        <f>I125</f>
        <v>0</v>
      </c>
      <c r="J22" s="6">
        <f t="shared" si="18"/>
        <v>0</v>
      </c>
      <c r="K22" s="61">
        <f t="shared" ref="K22:N22" si="34">K125</f>
        <v>0</v>
      </c>
      <c r="L22" s="31">
        <f t="shared" si="34"/>
        <v>0</v>
      </c>
      <c r="M22" s="31">
        <f t="shared" si="34"/>
        <v>0</v>
      </c>
      <c r="N22" s="31">
        <f t="shared" si="34"/>
        <v>0</v>
      </c>
      <c r="O22" s="6">
        <f t="shared" si="20"/>
        <v>0</v>
      </c>
      <c r="P22" s="31">
        <f t="shared" ref="P22:S22" si="35">P125</f>
        <v>0</v>
      </c>
      <c r="Q22" s="31">
        <f t="shared" si="35"/>
        <v>0</v>
      </c>
      <c r="R22" s="31">
        <f t="shared" si="35"/>
        <v>0</v>
      </c>
      <c r="S22" s="31">
        <f t="shared" si="35"/>
        <v>0</v>
      </c>
      <c r="T22" s="6">
        <f t="shared" si="22"/>
        <v>2.6137224000000003</v>
      </c>
      <c r="U22" s="31">
        <f t="shared" ref="U22:X22" si="36">U125</f>
        <v>0.14083800000000002</v>
      </c>
      <c r="V22" s="31">
        <f t="shared" si="36"/>
        <v>2.4728844000000003</v>
      </c>
      <c r="W22" s="31">
        <f t="shared" si="36"/>
        <v>0</v>
      </c>
      <c r="X22" s="31">
        <f t="shared" si="36"/>
        <v>0</v>
      </c>
      <c r="Y22" s="6">
        <f t="shared" si="31"/>
        <v>0</v>
      </c>
      <c r="Z22" s="6">
        <f>Z125</f>
        <v>0</v>
      </c>
      <c r="AA22" s="6">
        <f>AA125</f>
        <v>0</v>
      </c>
      <c r="AB22" s="6">
        <f>AB125</f>
        <v>0</v>
      </c>
      <c r="AC22" s="6">
        <f>AC125</f>
        <v>0</v>
      </c>
      <c r="AD22" s="6">
        <f>AD125</f>
        <v>3.1115159999999999</v>
      </c>
      <c r="AE22" s="6">
        <f t="shared" si="3"/>
        <v>2.178102</v>
      </c>
      <c r="AF22" s="6">
        <f t="shared" si="10"/>
        <v>0</v>
      </c>
      <c r="AG22" s="6">
        <f t="shared" si="11"/>
        <v>2.178102</v>
      </c>
      <c r="AH22" s="6">
        <f t="shared" si="12"/>
        <v>0</v>
      </c>
      <c r="AI22" s="6">
        <f t="shared" si="13"/>
        <v>0</v>
      </c>
      <c r="AJ22" s="6">
        <f t="shared" si="14"/>
        <v>0</v>
      </c>
      <c r="AK22" s="6">
        <f>AK125</f>
        <v>0</v>
      </c>
      <c r="AL22" s="6">
        <f>AL125</f>
        <v>0</v>
      </c>
      <c r="AM22" s="6">
        <f>AM125</f>
        <v>0</v>
      </c>
      <c r="AN22" s="6">
        <f>AN125</f>
        <v>0</v>
      </c>
      <c r="AO22" s="6">
        <f t="shared" si="4"/>
        <v>0</v>
      </c>
      <c r="AP22" s="6">
        <f>AP125</f>
        <v>0</v>
      </c>
      <c r="AQ22" s="6">
        <f>AQ125</f>
        <v>0</v>
      </c>
      <c r="AR22" s="6">
        <f>AR125</f>
        <v>0</v>
      </c>
      <c r="AS22" s="6">
        <f>AS125</f>
        <v>0</v>
      </c>
      <c r="AT22" s="6">
        <f t="shared" si="15"/>
        <v>2.178102</v>
      </c>
      <c r="AU22" s="31">
        <f t="shared" ref="AU22:AX22" si="37">AU125</f>
        <v>0</v>
      </c>
      <c r="AV22" s="31">
        <f t="shared" si="37"/>
        <v>2.178102</v>
      </c>
      <c r="AW22" s="31">
        <f t="shared" si="37"/>
        <v>0</v>
      </c>
      <c r="AX22" s="31">
        <f t="shared" si="37"/>
        <v>0</v>
      </c>
      <c r="AY22" s="6">
        <f t="shared" si="33"/>
        <v>0</v>
      </c>
      <c r="AZ22" s="6">
        <f>AZ125</f>
        <v>0</v>
      </c>
      <c r="BA22" s="6">
        <f>BA125</f>
        <v>0</v>
      </c>
      <c r="BB22" s="6">
        <f>BB125</f>
        <v>0</v>
      </c>
      <c r="BC22" s="6">
        <f>BC125</f>
        <v>0</v>
      </c>
    </row>
    <row r="23" spans="1:55" s="23" customFormat="1" ht="21" x14ac:dyDescent="0.2">
      <c r="A23" s="35" t="s">
        <v>113</v>
      </c>
      <c r="B23" s="36" t="s">
        <v>114</v>
      </c>
      <c r="C23" s="22" t="s">
        <v>106</v>
      </c>
      <c r="D23" s="6">
        <f>D130</f>
        <v>0</v>
      </c>
      <c r="E23" s="6">
        <f t="shared" si="27"/>
        <v>0</v>
      </c>
      <c r="F23" s="6">
        <f t="shared" ref="F23:I24" si="38">F130</f>
        <v>0</v>
      </c>
      <c r="G23" s="6">
        <f t="shared" si="38"/>
        <v>0</v>
      </c>
      <c r="H23" s="6">
        <f t="shared" si="38"/>
        <v>0</v>
      </c>
      <c r="I23" s="6">
        <f t="shared" si="38"/>
        <v>0</v>
      </c>
      <c r="J23" s="6">
        <f t="shared" si="18"/>
        <v>0</v>
      </c>
      <c r="K23" s="61">
        <f t="shared" ref="K23:N24" si="39">K130</f>
        <v>0</v>
      </c>
      <c r="L23" s="31">
        <f t="shared" si="39"/>
        <v>0</v>
      </c>
      <c r="M23" s="31">
        <f t="shared" si="39"/>
        <v>0</v>
      </c>
      <c r="N23" s="31">
        <f t="shared" si="39"/>
        <v>0</v>
      </c>
      <c r="O23" s="6">
        <f t="shared" si="20"/>
        <v>0</v>
      </c>
      <c r="P23" s="31">
        <f t="shared" ref="P23:S23" si="40">P130</f>
        <v>0</v>
      </c>
      <c r="Q23" s="31">
        <f t="shared" si="40"/>
        <v>0</v>
      </c>
      <c r="R23" s="31">
        <f t="shared" si="40"/>
        <v>0</v>
      </c>
      <c r="S23" s="31">
        <f t="shared" si="40"/>
        <v>0</v>
      </c>
      <c r="T23" s="6">
        <f t="shared" si="22"/>
        <v>0</v>
      </c>
      <c r="U23" s="31">
        <f t="shared" ref="U23:X23" si="41">U130</f>
        <v>0</v>
      </c>
      <c r="V23" s="31">
        <f t="shared" si="41"/>
        <v>0</v>
      </c>
      <c r="W23" s="31">
        <f t="shared" si="41"/>
        <v>0</v>
      </c>
      <c r="X23" s="31">
        <f t="shared" si="41"/>
        <v>0</v>
      </c>
      <c r="Y23" s="6">
        <f t="shared" si="31"/>
        <v>0</v>
      </c>
      <c r="Z23" s="6">
        <f t="shared" ref="Z23:AC23" si="42">Z130</f>
        <v>0</v>
      </c>
      <c r="AA23" s="6">
        <f t="shared" si="42"/>
        <v>0</v>
      </c>
      <c r="AB23" s="6">
        <f t="shared" si="42"/>
        <v>0</v>
      </c>
      <c r="AC23" s="6">
        <f t="shared" si="42"/>
        <v>0</v>
      </c>
      <c r="AD23" s="6">
        <f>AD130</f>
        <v>0</v>
      </c>
      <c r="AE23" s="6">
        <f t="shared" si="3"/>
        <v>0</v>
      </c>
      <c r="AF23" s="6">
        <f t="shared" si="10"/>
        <v>0</v>
      </c>
      <c r="AG23" s="6">
        <f t="shared" si="11"/>
        <v>0</v>
      </c>
      <c r="AH23" s="6">
        <f t="shared" si="12"/>
        <v>0</v>
      </c>
      <c r="AI23" s="6">
        <f t="shared" si="13"/>
        <v>0</v>
      </c>
      <c r="AJ23" s="6">
        <f t="shared" si="14"/>
        <v>0</v>
      </c>
      <c r="AK23" s="6">
        <f t="shared" ref="AK23:AN24" si="43">AK130</f>
        <v>0</v>
      </c>
      <c r="AL23" s="6">
        <f t="shared" si="43"/>
        <v>0</v>
      </c>
      <c r="AM23" s="6">
        <f t="shared" si="43"/>
        <v>0</v>
      </c>
      <c r="AN23" s="6">
        <f t="shared" si="43"/>
        <v>0</v>
      </c>
      <c r="AO23" s="6">
        <f t="shared" si="4"/>
        <v>0</v>
      </c>
      <c r="AP23" s="6">
        <f t="shared" ref="AP23:AS24" si="44">AP130</f>
        <v>0</v>
      </c>
      <c r="AQ23" s="6">
        <f t="shared" si="44"/>
        <v>0</v>
      </c>
      <c r="AR23" s="6">
        <f t="shared" si="44"/>
        <v>0</v>
      </c>
      <c r="AS23" s="6">
        <f t="shared" si="44"/>
        <v>0</v>
      </c>
      <c r="AT23" s="6">
        <f t="shared" si="15"/>
        <v>0</v>
      </c>
      <c r="AU23" s="31">
        <f t="shared" ref="AU23:AX23" si="45">AU130</f>
        <v>0</v>
      </c>
      <c r="AV23" s="31">
        <f t="shared" si="45"/>
        <v>0</v>
      </c>
      <c r="AW23" s="31">
        <f t="shared" si="45"/>
        <v>0</v>
      </c>
      <c r="AX23" s="31">
        <f t="shared" si="45"/>
        <v>0</v>
      </c>
      <c r="AY23" s="6">
        <f t="shared" si="33"/>
        <v>0</v>
      </c>
      <c r="AZ23" s="6">
        <f t="shared" ref="AZ23:BB23" si="46">AZ130</f>
        <v>0</v>
      </c>
      <c r="BA23" s="6">
        <f t="shared" si="46"/>
        <v>0</v>
      </c>
      <c r="BB23" s="6">
        <f t="shared" si="46"/>
        <v>0</v>
      </c>
      <c r="BC23" s="6">
        <f t="shared" ref="BC23:BC24" si="47">BC130</f>
        <v>0</v>
      </c>
    </row>
    <row r="24" spans="1:55" s="23" customFormat="1" ht="10.5" x14ac:dyDescent="0.2">
      <c r="A24" s="35" t="s">
        <v>115</v>
      </c>
      <c r="B24" s="36" t="s">
        <v>116</v>
      </c>
      <c r="C24" s="22" t="s">
        <v>106</v>
      </c>
      <c r="D24" s="6">
        <f>D131</f>
        <v>92.626942</v>
      </c>
      <c r="E24" s="6">
        <f t="shared" si="27"/>
        <v>49.275967999999999</v>
      </c>
      <c r="F24" s="6">
        <f t="shared" si="38"/>
        <v>2.576632</v>
      </c>
      <c r="G24" s="6">
        <f t="shared" si="38"/>
        <v>13.805173</v>
      </c>
      <c r="H24" s="6">
        <f t="shared" si="38"/>
        <v>14.856885</v>
      </c>
      <c r="I24" s="6">
        <f t="shared" si="38"/>
        <v>18.037278000000001</v>
      </c>
      <c r="J24" s="6">
        <f t="shared" si="18"/>
        <v>1.9507999999999999</v>
      </c>
      <c r="K24" s="61">
        <f t="shared" si="39"/>
        <v>0</v>
      </c>
      <c r="L24" s="31">
        <f t="shared" si="39"/>
        <v>0</v>
      </c>
      <c r="M24" s="31">
        <f t="shared" si="39"/>
        <v>0</v>
      </c>
      <c r="N24" s="31">
        <f t="shared" si="39"/>
        <v>1.9507999999999999</v>
      </c>
      <c r="O24" s="6">
        <f t="shared" si="20"/>
        <v>0.11541700000000001</v>
      </c>
      <c r="P24" s="31">
        <f t="shared" ref="P24:S24" si="48">P131</f>
        <v>0</v>
      </c>
      <c r="Q24" s="31">
        <f t="shared" si="48"/>
        <v>0</v>
      </c>
      <c r="R24" s="31">
        <f t="shared" si="48"/>
        <v>0</v>
      </c>
      <c r="S24" s="31">
        <f t="shared" si="48"/>
        <v>0.11541700000000001</v>
      </c>
      <c r="T24" s="6">
        <f t="shared" si="22"/>
        <v>47.209750999999997</v>
      </c>
      <c r="U24" s="31">
        <f t="shared" ref="U24:X24" si="49">U131</f>
        <v>2.576632</v>
      </c>
      <c r="V24" s="31">
        <f t="shared" si="49"/>
        <v>13.805173</v>
      </c>
      <c r="W24" s="31">
        <f t="shared" si="49"/>
        <v>14.856885</v>
      </c>
      <c r="X24" s="31">
        <f t="shared" si="49"/>
        <v>15.971061000000001</v>
      </c>
      <c r="Y24" s="6">
        <f t="shared" si="31"/>
        <v>0</v>
      </c>
      <c r="Z24" s="6">
        <f t="shared" ref="Z24:AC24" si="50">Z131</f>
        <v>0</v>
      </c>
      <c r="AA24" s="6">
        <f t="shared" si="50"/>
        <v>0</v>
      </c>
      <c r="AB24" s="6">
        <f t="shared" si="50"/>
        <v>0</v>
      </c>
      <c r="AC24" s="6">
        <f t="shared" si="50"/>
        <v>0</v>
      </c>
      <c r="AD24" s="6">
        <f>AD131</f>
        <v>75.684700000000007</v>
      </c>
      <c r="AE24" s="6">
        <f t="shared" si="3"/>
        <v>29.890781</v>
      </c>
      <c r="AF24" s="6">
        <f t="shared" si="10"/>
        <v>2.1471930000000001</v>
      </c>
      <c r="AG24" s="6">
        <f t="shared" si="11"/>
        <v>11.504311</v>
      </c>
      <c r="AH24" s="6">
        <f t="shared" si="12"/>
        <v>2.4164780000000001</v>
      </c>
      <c r="AI24" s="6">
        <f t="shared" si="13"/>
        <v>13.822799</v>
      </c>
      <c r="AJ24" s="6">
        <f t="shared" si="14"/>
        <v>0.12125</v>
      </c>
      <c r="AK24" s="6">
        <f t="shared" si="43"/>
        <v>0</v>
      </c>
      <c r="AL24" s="6">
        <f t="shared" si="43"/>
        <v>0</v>
      </c>
      <c r="AM24" s="6">
        <f t="shared" si="43"/>
        <v>0</v>
      </c>
      <c r="AN24" s="6">
        <f t="shared" si="43"/>
        <v>0.12125</v>
      </c>
      <c r="AO24" s="6">
        <f t="shared" si="4"/>
        <v>9.6181000000000003E-2</v>
      </c>
      <c r="AP24" s="6">
        <f t="shared" si="44"/>
        <v>0</v>
      </c>
      <c r="AQ24" s="6">
        <f t="shared" si="44"/>
        <v>0</v>
      </c>
      <c r="AR24" s="6">
        <f t="shared" si="44"/>
        <v>0</v>
      </c>
      <c r="AS24" s="6">
        <f t="shared" si="44"/>
        <v>9.6181000000000003E-2</v>
      </c>
      <c r="AT24" s="6">
        <f t="shared" si="15"/>
        <v>29.673349999999999</v>
      </c>
      <c r="AU24" s="31">
        <f t="shared" ref="AU24:AX24" si="51">AU131</f>
        <v>2.1471930000000001</v>
      </c>
      <c r="AV24" s="31">
        <f t="shared" si="51"/>
        <v>11.504311</v>
      </c>
      <c r="AW24" s="31">
        <f t="shared" si="51"/>
        <v>2.4164780000000001</v>
      </c>
      <c r="AX24" s="31">
        <f t="shared" si="51"/>
        <v>13.605368</v>
      </c>
      <c r="AY24" s="6">
        <f t="shared" si="33"/>
        <v>0</v>
      </c>
      <c r="AZ24" s="6">
        <f t="shared" ref="AZ24:BB24" si="52">AZ131</f>
        <v>0</v>
      </c>
      <c r="BA24" s="6">
        <f t="shared" si="52"/>
        <v>0</v>
      </c>
      <c r="BB24" s="6">
        <f t="shared" si="52"/>
        <v>0</v>
      </c>
      <c r="BC24" s="6">
        <f t="shared" si="47"/>
        <v>0</v>
      </c>
    </row>
    <row r="25" spans="1:55" s="23" customFormat="1" ht="10.5" x14ac:dyDescent="0.2">
      <c r="A25" s="35" t="s">
        <v>117</v>
      </c>
      <c r="B25" s="36" t="s">
        <v>118</v>
      </c>
      <c r="C25" s="22" t="s">
        <v>106</v>
      </c>
      <c r="D25" s="6">
        <f>SUM(D26,D75,D122,D125,D130,D131)</f>
        <v>421.10983299999992</v>
      </c>
      <c r="E25" s="6">
        <f t="shared" si="27"/>
        <v>178.03702980000003</v>
      </c>
      <c r="F25" s="6">
        <f>SUM(F26,F75,F122,F125,F130,F131)</f>
        <v>7.7117927999999996</v>
      </c>
      <c r="G25" s="6">
        <f>SUM(G26,G75,G122,G125,G130,G131)</f>
        <v>137.431074</v>
      </c>
      <c r="H25" s="6">
        <f>SUM(H26,H75,H122,H125,H130,H131)</f>
        <v>14.856885</v>
      </c>
      <c r="I25" s="6">
        <f>SUM(I26,I75,I122,I125,I130,I131)</f>
        <v>18.037278000000001</v>
      </c>
      <c r="J25" s="6">
        <f t="shared" si="18"/>
        <v>16.256988999999997</v>
      </c>
      <c r="K25" s="6">
        <f>SUM(K26,K75,K125,K131)</f>
        <v>0.80718000000000001</v>
      </c>
      <c r="L25" s="6">
        <f>SUM(L26,L75,L125,L131)</f>
        <v>13.499008999999997</v>
      </c>
      <c r="M25" s="6">
        <f>SUM(M26,M75,M125,M131)</f>
        <v>0</v>
      </c>
      <c r="N25" s="6">
        <f>SUM(N26,N75,N125,N131)</f>
        <v>1.9507999999999999</v>
      </c>
      <c r="O25" s="6">
        <f t="shared" si="20"/>
        <v>32.709877400000003</v>
      </c>
      <c r="P25" s="6">
        <f>SUM(P26,P75,P122,P125,P130,P131)</f>
        <v>1.8154058</v>
      </c>
      <c r="Q25" s="6">
        <f>SUM(Q26,Q75,Q122,Q125,Q130,Q131)</f>
        <v>30.779054600000002</v>
      </c>
      <c r="R25" s="6">
        <f>SUM(R26,R75,R122,R125,R130,R131)</f>
        <v>0</v>
      </c>
      <c r="S25" s="6">
        <f>SUM(S26,S75,S122,S125,S130,S131)</f>
        <v>0.11541700000000001</v>
      </c>
      <c r="T25" s="6">
        <f t="shared" si="22"/>
        <v>129.07016339999998</v>
      </c>
      <c r="U25" s="6">
        <f>SUM(U26,U75,U122,U125,U130,U131)</f>
        <v>5.089207</v>
      </c>
      <c r="V25" s="6">
        <f>SUM(V26,V75,V122,V125,V130,V131)</f>
        <v>93.153010399999985</v>
      </c>
      <c r="W25" s="6">
        <f>SUM(W26,W75,W122,W125,W130,W131)</f>
        <v>14.856885</v>
      </c>
      <c r="X25" s="6">
        <f>SUM(X26,X75,X122,X125,X130,X131)</f>
        <v>15.971061000000001</v>
      </c>
      <c r="Y25" s="6">
        <f>SUM(Y26,Y75,Y125,Y131)</f>
        <v>0</v>
      </c>
      <c r="Z25" s="6">
        <f>SUM(Z26,Z75,Z125,Z131)</f>
        <v>0</v>
      </c>
      <c r="AA25" s="6">
        <f>SUM(AA26,AA75,AA125,AA131)</f>
        <v>0</v>
      </c>
      <c r="AB25" s="6">
        <v>3.0588709999999999</v>
      </c>
      <c r="AC25" s="6">
        <f t="shared" ref="AC25" si="53">AC32</f>
        <v>0</v>
      </c>
      <c r="AD25" s="6">
        <f t="shared" ref="AD25:BC25" si="54">SUM(AD26,AD75,AD125,AD131)</f>
        <v>349.20370700000001</v>
      </c>
      <c r="AE25" s="6">
        <f t="shared" si="54"/>
        <v>154.28888649999999</v>
      </c>
      <c r="AF25" s="6">
        <f t="shared" si="54"/>
        <v>8.0956650000000003</v>
      </c>
      <c r="AG25" s="6">
        <f t="shared" si="54"/>
        <v>129.95394450000001</v>
      </c>
      <c r="AH25" s="6">
        <f t="shared" si="54"/>
        <v>2.4164780000000001</v>
      </c>
      <c r="AI25" s="6">
        <f t="shared" si="54"/>
        <v>13.822799</v>
      </c>
      <c r="AJ25" s="6">
        <f t="shared" si="54"/>
        <v>16.883039999999998</v>
      </c>
      <c r="AK25" s="6">
        <f t="shared" si="54"/>
        <v>1.2289600000000001</v>
      </c>
      <c r="AL25" s="6">
        <f t="shared" si="54"/>
        <v>15.532830000000001</v>
      </c>
      <c r="AM25" s="6">
        <f t="shared" si="54"/>
        <v>0</v>
      </c>
      <c r="AN25" s="6">
        <f t="shared" si="54"/>
        <v>0.12125</v>
      </c>
      <c r="AO25" s="6">
        <f t="shared" si="54"/>
        <v>34.169479500000008</v>
      </c>
      <c r="AP25" s="6">
        <f t="shared" si="54"/>
        <v>2.573455</v>
      </c>
      <c r="AQ25" s="6">
        <f t="shared" si="54"/>
        <v>31.499843500000004</v>
      </c>
      <c r="AR25" s="6">
        <f t="shared" si="54"/>
        <v>0</v>
      </c>
      <c r="AS25" s="6">
        <f t="shared" si="54"/>
        <v>9.6181000000000003E-2</v>
      </c>
      <c r="AT25" s="6">
        <f t="shared" si="54"/>
        <v>103.23636699999999</v>
      </c>
      <c r="AU25" s="6">
        <f t="shared" si="54"/>
        <v>4.2932500000000005</v>
      </c>
      <c r="AV25" s="6">
        <f t="shared" si="54"/>
        <v>82.92127099999999</v>
      </c>
      <c r="AW25" s="6">
        <f t="shared" si="54"/>
        <v>2.4164780000000001</v>
      </c>
      <c r="AX25" s="6">
        <f t="shared" si="54"/>
        <v>13.605368</v>
      </c>
      <c r="AY25" s="6">
        <f t="shared" si="54"/>
        <v>0</v>
      </c>
      <c r="AZ25" s="6">
        <f t="shared" si="54"/>
        <v>0</v>
      </c>
      <c r="BA25" s="6">
        <f t="shared" si="54"/>
        <v>0</v>
      </c>
      <c r="BB25" s="6">
        <f t="shared" si="54"/>
        <v>0</v>
      </c>
      <c r="BC25" s="6">
        <f t="shared" si="54"/>
        <v>0</v>
      </c>
    </row>
    <row r="26" spans="1:55" s="23" customFormat="1" ht="21" x14ac:dyDescent="0.2">
      <c r="A26" s="1" t="s">
        <v>119</v>
      </c>
      <c r="B26" s="2" t="s">
        <v>120</v>
      </c>
      <c r="C26" s="22" t="s">
        <v>106</v>
      </c>
      <c r="D26" s="6">
        <f>D27</f>
        <v>144.32418999999999</v>
      </c>
      <c r="E26" s="6">
        <f t="shared" ref="E26:E42" si="55">SUM(F26:I26)</f>
        <v>117.3251449</v>
      </c>
      <c r="F26" s="6">
        <f t="shared" ref="F26:F42" si="56">K26+P26+U26+Z26</f>
        <v>4.3148277999999998</v>
      </c>
      <c r="G26" s="6">
        <f t="shared" ref="G26:G42" si="57">L26+Q26+V26+AA26</f>
        <v>113.01031709999999</v>
      </c>
      <c r="H26" s="6">
        <f t="shared" ref="H26:H42" si="58">M26+R26+W26+AB26</f>
        <v>0</v>
      </c>
      <c r="I26" s="6">
        <f t="shared" ref="I26:I42" si="59">N26+S26+X26+AC26</f>
        <v>0</v>
      </c>
      <c r="J26" s="6">
        <f>K26+L26+M26+N26</f>
        <v>14.306188999999998</v>
      </c>
      <c r="K26" s="41">
        <f t="shared" ref="K26:M26" si="60">K27</f>
        <v>0.80718000000000001</v>
      </c>
      <c r="L26" s="41">
        <f t="shared" si="60"/>
        <v>13.499008999999997</v>
      </c>
      <c r="M26" s="41">
        <f t="shared" si="60"/>
        <v>0</v>
      </c>
      <c r="N26" s="41">
        <f t="shared" ref="N26" si="61">N27</f>
        <v>0</v>
      </c>
      <c r="O26" s="6">
        <f>SUM(P26:S26)</f>
        <v>28.7946499</v>
      </c>
      <c r="P26" s="41">
        <f>P27</f>
        <v>1.5335977999999999</v>
      </c>
      <c r="Q26" s="41">
        <f>Q27</f>
        <v>27.261052100000001</v>
      </c>
      <c r="R26" s="41">
        <f>R27</f>
        <v>0</v>
      </c>
      <c r="S26" s="41">
        <f>S27</f>
        <v>0</v>
      </c>
      <c r="T26" s="6">
        <f>SUM(U26:X26)</f>
        <v>74.224305999999999</v>
      </c>
      <c r="U26" s="41">
        <f>U27</f>
        <v>1.9740500000000001</v>
      </c>
      <c r="V26" s="41">
        <f>V27</f>
        <v>72.250255999999993</v>
      </c>
      <c r="W26" s="41">
        <f>W27</f>
        <v>0</v>
      </c>
      <c r="X26" s="41">
        <f>X27</f>
        <v>0</v>
      </c>
      <c r="Y26" s="6">
        <f>SUM(Z26:AC26)</f>
        <v>0</v>
      </c>
      <c r="Z26" s="41">
        <f>Z27</f>
        <v>0</v>
      </c>
      <c r="AA26" s="41">
        <f>AA27</f>
        <v>0</v>
      </c>
      <c r="AB26" s="41">
        <f>AB27</f>
        <v>0</v>
      </c>
      <c r="AC26" s="41">
        <f>AC27</f>
        <v>0</v>
      </c>
      <c r="AD26" s="6">
        <f>AD27</f>
        <v>120.05342300000001</v>
      </c>
      <c r="AE26" s="6">
        <f>SUM(AF26:AI26)</f>
        <v>106.04806450000001</v>
      </c>
      <c r="AF26" s="6">
        <f>AK26+AP26+AU26+AZ26</f>
        <v>5.382225</v>
      </c>
      <c r="AG26" s="6">
        <f>AL26+AQ26+AV26+BA26</f>
        <v>100.6658395</v>
      </c>
      <c r="AH26" s="6">
        <f>AM26+AR26+AW26+BB26</f>
        <v>0</v>
      </c>
      <c r="AI26" s="6">
        <f>AN26+AS26+AX26+BC26</f>
        <v>0</v>
      </c>
      <c r="AJ26" s="6">
        <f>AK26+AL26+AM26+AN26</f>
        <v>13.64514</v>
      </c>
      <c r="AK26" s="41">
        <f t="shared" ref="AK26:AL26" si="62">AK27</f>
        <v>0.99411900000000009</v>
      </c>
      <c r="AL26" s="41">
        <f t="shared" si="62"/>
        <v>12.651021</v>
      </c>
      <c r="AM26" s="31">
        <v>0</v>
      </c>
      <c r="AN26" s="31">
        <v>0</v>
      </c>
      <c r="AO26" s="6">
        <f>AP26+AQ26+AR26+AS26</f>
        <v>31.788326500000004</v>
      </c>
      <c r="AP26" s="41">
        <f t="shared" ref="AP26:AQ26" si="63">AP27</f>
        <v>2.490348</v>
      </c>
      <c r="AQ26" s="41">
        <f t="shared" si="63"/>
        <v>29.297978500000003</v>
      </c>
      <c r="AR26" s="31">
        <v>0</v>
      </c>
      <c r="AS26" s="31">
        <v>0</v>
      </c>
      <c r="AT26" s="6">
        <f>SUM(AU26:AX26)</f>
        <v>60.614598000000001</v>
      </c>
      <c r="AU26" s="6">
        <f>AU27</f>
        <v>1.8977580000000001</v>
      </c>
      <c r="AV26" s="6">
        <f>AV27</f>
        <v>58.716839999999998</v>
      </c>
      <c r="AW26" s="6">
        <v>0</v>
      </c>
      <c r="AX26" s="6">
        <v>0</v>
      </c>
      <c r="AY26" s="6">
        <f t="shared" ref="AY26:AY42" si="64">SUM(AZ26:BC26)</f>
        <v>0</v>
      </c>
      <c r="AZ26" s="41">
        <f t="shared" ref="AZ26:BA26" si="65">AZ27</f>
        <v>0</v>
      </c>
      <c r="BA26" s="41">
        <f t="shared" si="65"/>
        <v>0</v>
      </c>
      <c r="BB26" s="6">
        <v>0</v>
      </c>
      <c r="BC26" s="6">
        <v>0</v>
      </c>
    </row>
    <row r="27" spans="1:55" s="23" customFormat="1" ht="31.5" x14ac:dyDescent="0.2">
      <c r="A27" s="1" t="s">
        <v>121</v>
      </c>
      <c r="B27" s="2" t="s">
        <v>122</v>
      </c>
      <c r="C27" s="22" t="s">
        <v>106</v>
      </c>
      <c r="D27" s="6">
        <f>SUM(D28:D30)</f>
        <v>144.32418999999999</v>
      </c>
      <c r="E27" s="6">
        <f t="shared" si="55"/>
        <v>117.3251449</v>
      </c>
      <c r="F27" s="6">
        <f t="shared" si="56"/>
        <v>4.3148277999999998</v>
      </c>
      <c r="G27" s="6">
        <f t="shared" si="57"/>
        <v>113.01031709999999</v>
      </c>
      <c r="H27" s="6">
        <f t="shared" si="58"/>
        <v>0</v>
      </c>
      <c r="I27" s="6">
        <f t="shared" si="59"/>
        <v>0</v>
      </c>
      <c r="J27" s="6">
        <f>SUM(J28:J30)</f>
        <v>14.306188999999998</v>
      </c>
      <c r="K27" s="6">
        <f t="shared" ref="K27:M27" si="66">SUM(K28:K30)</f>
        <v>0.80718000000000001</v>
      </c>
      <c r="L27" s="6">
        <f t="shared" si="66"/>
        <v>13.499008999999997</v>
      </c>
      <c r="M27" s="6">
        <f t="shared" si="66"/>
        <v>0</v>
      </c>
      <c r="N27" s="6">
        <f>SUM(N28:N30)</f>
        <v>0</v>
      </c>
      <c r="O27" s="6">
        <f t="shared" ref="O27:AC27" si="67">SUM(O28:O30)</f>
        <v>28.7946499</v>
      </c>
      <c r="P27" s="6">
        <f t="shared" si="67"/>
        <v>1.5335977999999999</v>
      </c>
      <c r="Q27" s="6">
        <f t="shared" si="67"/>
        <v>27.261052100000001</v>
      </c>
      <c r="R27" s="6">
        <f t="shared" si="67"/>
        <v>0</v>
      </c>
      <c r="S27" s="6">
        <f t="shared" si="67"/>
        <v>0</v>
      </c>
      <c r="T27" s="6">
        <f t="shared" si="67"/>
        <v>74.224305999999984</v>
      </c>
      <c r="U27" s="6">
        <f t="shared" si="67"/>
        <v>1.9740500000000001</v>
      </c>
      <c r="V27" s="6">
        <f t="shared" si="67"/>
        <v>72.250255999999993</v>
      </c>
      <c r="W27" s="6">
        <f t="shared" si="67"/>
        <v>0</v>
      </c>
      <c r="X27" s="6">
        <f t="shared" si="67"/>
        <v>0</v>
      </c>
      <c r="Y27" s="6">
        <f t="shared" ref="Y27:Y42" si="68">SUM(Z27:AC27)</f>
        <v>0</v>
      </c>
      <c r="Z27" s="6">
        <f t="shared" si="67"/>
        <v>0</v>
      </c>
      <c r="AA27" s="6">
        <f t="shared" si="67"/>
        <v>0</v>
      </c>
      <c r="AB27" s="6">
        <f t="shared" si="67"/>
        <v>0</v>
      </c>
      <c r="AC27" s="6">
        <f t="shared" si="67"/>
        <v>0</v>
      </c>
      <c r="AD27" s="6">
        <f>SUM(AD28:AD30)</f>
        <v>120.05342300000001</v>
      </c>
      <c r="AE27" s="6">
        <f t="shared" ref="AE27:AE58" si="69">SUM(AF27:AI27)</f>
        <v>106.04806450000001</v>
      </c>
      <c r="AF27" s="6">
        <f t="shared" ref="AF27:AF58" si="70">AK27+AP27+AU27+AZ27</f>
        <v>5.382225</v>
      </c>
      <c r="AG27" s="6">
        <f t="shared" ref="AG27:AG58" si="71">AL27+AQ27+AV27+BA27</f>
        <v>100.6658395</v>
      </c>
      <c r="AH27" s="6">
        <f t="shared" ref="AH27:AH58" si="72">AM27+AR27+AW27+BB27</f>
        <v>0</v>
      </c>
      <c r="AI27" s="6">
        <f t="shared" ref="AI27:AI58" si="73">AN27+AS27+AX27+BC27</f>
        <v>0</v>
      </c>
      <c r="AJ27" s="6">
        <f>SUM(AK27:AN27)</f>
        <v>13.64514</v>
      </c>
      <c r="AK27" s="31">
        <f>SUM(AK28:AK30)</f>
        <v>0.99411900000000009</v>
      </c>
      <c r="AL27" s="31">
        <f>SUM(AL28:AL30)</f>
        <v>12.651021</v>
      </c>
      <c r="AM27" s="31">
        <f>SUM(AM28:AM30)</f>
        <v>0</v>
      </c>
      <c r="AN27" s="31">
        <f>SUM(AN28:AN30)</f>
        <v>0</v>
      </c>
      <c r="AO27" s="6">
        <f>SUM(AP27:AS27)</f>
        <v>31.788326500000004</v>
      </c>
      <c r="AP27" s="6">
        <f>SUM(AP28:AP30)</f>
        <v>2.490348</v>
      </c>
      <c r="AQ27" s="6">
        <f>SUM(AQ28:AQ30)</f>
        <v>29.297978500000003</v>
      </c>
      <c r="AR27" s="6">
        <f>SUM(AR28:AR30)</f>
        <v>0</v>
      </c>
      <c r="AS27" s="6">
        <f>SUM(AS28:AS30)</f>
        <v>0</v>
      </c>
      <c r="AT27" s="6">
        <f>SUM(AU27:AX27)</f>
        <v>60.614598000000001</v>
      </c>
      <c r="AU27" s="6">
        <f>SUM(AU28:AU30)</f>
        <v>1.8977580000000001</v>
      </c>
      <c r="AV27" s="6">
        <f>SUM(AV28:AV30)</f>
        <v>58.716839999999998</v>
      </c>
      <c r="AW27" s="6">
        <f>SUM(AW28:AW30)</f>
        <v>0</v>
      </c>
      <c r="AX27" s="6">
        <f>SUM(AX28:AX30)</f>
        <v>0</v>
      </c>
      <c r="AY27" s="6">
        <f t="shared" si="64"/>
        <v>0</v>
      </c>
      <c r="AZ27" s="6">
        <f>SUM(AZ28:AZ30)</f>
        <v>0</v>
      </c>
      <c r="BA27" s="6">
        <f>SUM(BA28:BA30)</f>
        <v>0</v>
      </c>
      <c r="BB27" s="6">
        <f>SUM(BB28:BB30)</f>
        <v>0</v>
      </c>
      <c r="BC27" s="6">
        <f>SUM(BC28:BC30)</f>
        <v>0</v>
      </c>
    </row>
    <row r="28" spans="1:55" s="23" customFormat="1" ht="42" x14ac:dyDescent="0.2">
      <c r="A28" s="1" t="s">
        <v>123</v>
      </c>
      <c r="B28" s="2" t="s">
        <v>124</v>
      </c>
      <c r="C28" s="22" t="s">
        <v>106</v>
      </c>
      <c r="D28" s="6">
        <v>21.839687000000001</v>
      </c>
      <c r="E28" s="6">
        <f t="shared" si="55"/>
        <v>30.243779</v>
      </c>
      <c r="F28" s="6">
        <f t="shared" si="56"/>
        <v>2.134163</v>
      </c>
      <c r="G28" s="6">
        <f t="shared" si="57"/>
        <v>28.109615999999999</v>
      </c>
      <c r="H28" s="6">
        <f t="shared" si="58"/>
        <v>0</v>
      </c>
      <c r="I28" s="6">
        <f t="shared" si="59"/>
        <v>0</v>
      </c>
      <c r="J28" s="6">
        <f>SUM(K28:N28)</f>
        <v>2.996699</v>
      </c>
      <c r="K28" s="8">
        <v>0.743506</v>
      </c>
      <c r="L28" s="8">
        <v>2.253193</v>
      </c>
      <c r="M28" s="8">
        <v>0</v>
      </c>
      <c r="N28" s="8">
        <v>0</v>
      </c>
      <c r="O28" s="6">
        <f t="shared" ref="O28:O42" si="74">SUM(P28:S28)</f>
        <v>12.001318999999999</v>
      </c>
      <c r="P28" s="8">
        <v>0.86608099999999999</v>
      </c>
      <c r="Q28" s="8">
        <v>11.135237999999999</v>
      </c>
      <c r="R28" s="8">
        <v>0</v>
      </c>
      <c r="S28" s="8">
        <v>0</v>
      </c>
      <c r="T28" s="6">
        <f>SUM(U28:X28)</f>
        <v>15.245761</v>
      </c>
      <c r="U28" s="8">
        <v>0.52457600000000004</v>
      </c>
      <c r="V28" s="8">
        <v>14.721185</v>
      </c>
      <c r="W28" s="8">
        <v>0</v>
      </c>
      <c r="X28" s="8">
        <v>0</v>
      </c>
      <c r="Y28" s="6">
        <f t="shared" si="68"/>
        <v>0</v>
      </c>
      <c r="Z28" s="95">
        <v>0</v>
      </c>
      <c r="AA28" s="95">
        <v>0</v>
      </c>
      <c r="AB28" s="95">
        <v>0</v>
      </c>
      <c r="AC28" s="95">
        <v>0</v>
      </c>
      <c r="AD28" s="6">
        <v>18.149671000000001</v>
      </c>
      <c r="AE28" s="6">
        <f t="shared" si="69"/>
        <v>27.822958499999999</v>
      </c>
      <c r="AF28" s="6">
        <f t="shared" ref="AF28:AF29" si="75">AK28+AP28+AU28+AZ28</f>
        <v>2.6484909999999999</v>
      </c>
      <c r="AG28" s="6">
        <f t="shared" ref="AG28:AG29" si="76">AL28+AQ28+AV28+BA28</f>
        <v>25.174467499999999</v>
      </c>
      <c r="AH28" s="6">
        <f t="shared" si="72"/>
        <v>0</v>
      </c>
      <c r="AI28" s="6">
        <f t="shared" si="73"/>
        <v>0</v>
      </c>
      <c r="AJ28" s="6">
        <f>SUM(AK28:AN28)</f>
        <v>5.7907450000000003</v>
      </c>
      <c r="AK28" s="31">
        <v>0.61958800000000003</v>
      </c>
      <c r="AL28" s="41">
        <v>5.171157</v>
      </c>
      <c r="AM28" s="31">
        <v>0</v>
      </c>
      <c r="AN28" s="31">
        <v>0</v>
      </c>
      <c r="AO28" s="6">
        <f t="shared" ref="AO28:AO42" si="77">SUM(AP28:AS28)</f>
        <v>10.3061545</v>
      </c>
      <c r="AP28" s="6">
        <v>1.5917559999999999</v>
      </c>
      <c r="AQ28" s="6">
        <v>8.7143984999999997</v>
      </c>
      <c r="AR28" s="6">
        <v>0</v>
      </c>
      <c r="AS28" s="6">
        <v>0</v>
      </c>
      <c r="AT28" s="6">
        <f>SUM(AU28:AX28)</f>
        <v>11.726058999999999</v>
      </c>
      <c r="AU28" s="6">
        <v>0.43714700000000001</v>
      </c>
      <c r="AV28" s="6">
        <v>11.288912</v>
      </c>
      <c r="AW28" s="6">
        <v>0</v>
      </c>
      <c r="AX28" s="6">
        <v>0</v>
      </c>
      <c r="AY28" s="6">
        <f t="shared" si="64"/>
        <v>0</v>
      </c>
      <c r="AZ28" s="6">
        <v>0</v>
      </c>
      <c r="BA28" s="6">
        <v>0</v>
      </c>
      <c r="BB28" s="6">
        <v>0</v>
      </c>
      <c r="BC28" s="6">
        <v>0</v>
      </c>
    </row>
    <row r="29" spans="1:55" s="23" customFormat="1" ht="42" x14ac:dyDescent="0.2">
      <c r="A29" s="1" t="s">
        <v>125</v>
      </c>
      <c r="B29" s="2" t="s">
        <v>126</v>
      </c>
      <c r="C29" s="22" t="s">
        <v>106</v>
      </c>
      <c r="D29" s="6">
        <v>57.087046999999998</v>
      </c>
      <c r="E29" s="6">
        <f t="shared" si="55"/>
        <v>36.191400000000002</v>
      </c>
      <c r="F29" s="6">
        <f t="shared" si="56"/>
        <v>1.19475</v>
      </c>
      <c r="G29" s="6">
        <f t="shared" si="57"/>
        <v>34.996650000000002</v>
      </c>
      <c r="H29" s="6">
        <f t="shared" si="58"/>
        <v>0</v>
      </c>
      <c r="I29" s="6">
        <f t="shared" si="59"/>
        <v>0</v>
      </c>
      <c r="J29" s="6">
        <f>SUM(K29:N29)</f>
        <v>1.119272</v>
      </c>
      <c r="K29" s="8">
        <v>6.3673999999999994E-2</v>
      </c>
      <c r="L29" s="8">
        <v>1.055598</v>
      </c>
      <c r="M29" s="8">
        <v>0</v>
      </c>
      <c r="N29" s="8">
        <v>0</v>
      </c>
      <c r="O29" s="6">
        <f t="shared" si="74"/>
        <v>9.5853899999999985</v>
      </c>
      <c r="P29" s="8">
        <v>0.28240199999999999</v>
      </c>
      <c r="Q29" s="8">
        <v>9.3029879999999991</v>
      </c>
      <c r="R29" s="8">
        <v>0</v>
      </c>
      <c r="S29" s="8">
        <v>0</v>
      </c>
      <c r="T29" s="6">
        <f>SUM(U29:X29)</f>
        <v>25.486737999999999</v>
      </c>
      <c r="U29" s="8">
        <v>0.84867400000000004</v>
      </c>
      <c r="V29" s="8">
        <v>24.638064</v>
      </c>
      <c r="W29" s="8">
        <v>0</v>
      </c>
      <c r="X29" s="8">
        <v>0</v>
      </c>
      <c r="Y29" s="6">
        <f t="shared" si="68"/>
        <v>0</v>
      </c>
      <c r="Z29" s="95">
        <v>0</v>
      </c>
      <c r="AA29" s="95">
        <v>0</v>
      </c>
      <c r="AB29" s="95">
        <v>0</v>
      </c>
      <c r="AC29" s="95">
        <v>0</v>
      </c>
      <c r="AD29" s="6">
        <v>55.459412</v>
      </c>
      <c r="AE29" s="6">
        <f t="shared" si="69"/>
        <v>34.865889000000003</v>
      </c>
      <c r="AF29" s="6">
        <f t="shared" si="75"/>
        <v>1.3981140000000001</v>
      </c>
      <c r="AG29" s="6">
        <f t="shared" si="76"/>
        <v>33.467775000000003</v>
      </c>
      <c r="AH29" s="6">
        <f t="shared" si="72"/>
        <v>0</v>
      </c>
      <c r="AI29" s="6">
        <f t="shared" si="73"/>
        <v>0</v>
      </c>
      <c r="AJ29" s="6">
        <f t="shared" ref="AJ29:AJ42" si="78">SUM(AK29:AN29)</f>
        <v>1.4310829999999999</v>
      </c>
      <c r="AK29" s="31">
        <v>5.3601999999999997E-2</v>
      </c>
      <c r="AL29" s="41">
        <v>1.377481</v>
      </c>
      <c r="AM29" s="31">
        <v>0</v>
      </c>
      <c r="AN29" s="31">
        <v>0</v>
      </c>
      <c r="AO29" s="6">
        <f t="shared" si="77"/>
        <v>18.376578000000002</v>
      </c>
      <c r="AP29" s="6">
        <v>0.63728399999999996</v>
      </c>
      <c r="AQ29" s="6">
        <v>17.739294000000001</v>
      </c>
      <c r="AR29" s="6">
        <v>0</v>
      </c>
      <c r="AS29" s="6">
        <v>0</v>
      </c>
      <c r="AT29" s="6">
        <f t="shared" ref="AT29:AT42" si="79">SUM(AU29:AX29)</f>
        <v>15.058228000000002</v>
      </c>
      <c r="AU29" s="6">
        <v>0.70722799999999997</v>
      </c>
      <c r="AV29" s="6">
        <v>14.351000000000001</v>
      </c>
      <c r="AW29" s="6">
        <v>0</v>
      </c>
      <c r="AX29" s="6">
        <v>0</v>
      </c>
      <c r="AY29" s="6">
        <f>SUM(AZ29:BC29)</f>
        <v>0</v>
      </c>
      <c r="AZ29" s="6">
        <v>0</v>
      </c>
      <c r="BA29" s="6">
        <v>0</v>
      </c>
      <c r="BB29" s="6">
        <v>0</v>
      </c>
      <c r="BC29" s="6">
        <v>0</v>
      </c>
    </row>
    <row r="30" spans="1:55" s="23" customFormat="1" ht="31.5" x14ac:dyDescent="0.2">
      <c r="A30" s="1" t="s">
        <v>127</v>
      </c>
      <c r="B30" s="2" t="s">
        <v>128</v>
      </c>
      <c r="C30" s="22" t="s">
        <v>106</v>
      </c>
      <c r="D30" s="6">
        <f>SUM(D31:D59)</f>
        <v>65.397456000000005</v>
      </c>
      <c r="E30" s="6">
        <f t="shared" si="55"/>
        <v>50.889965899999993</v>
      </c>
      <c r="F30" s="6">
        <f t="shared" si="56"/>
        <v>0.98591479999999998</v>
      </c>
      <c r="G30" s="6">
        <f t="shared" si="57"/>
        <v>49.90405109999999</v>
      </c>
      <c r="H30" s="6">
        <f t="shared" si="58"/>
        <v>0</v>
      </c>
      <c r="I30" s="6">
        <f t="shared" si="59"/>
        <v>0</v>
      </c>
      <c r="J30" s="6">
        <f>SUM(K30:N30)</f>
        <v>10.190217999999998</v>
      </c>
      <c r="K30" s="6">
        <f>SUM(K31:K59)</f>
        <v>0</v>
      </c>
      <c r="L30" s="6">
        <f>SUM(L31:L59)</f>
        <v>10.190217999999998</v>
      </c>
      <c r="M30" s="6">
        <f>SUM(M31:M59)</f>
        <v>0</v>
      </c>
      <c r="N30" s="6">
        <f>SUM(N31:N59)</f>
        <v>0</v>
      </c>
      <c r="O30" s="6">
        <f t="shared" si="74"/>
        <v>7.2079409000000005</v>
      </c>
      <c r="P30" s="6">
        <f>SUM(P31:P59)</f>
        <v>0.38511479999999998</v>
      </c>
      <c r="Q30" s="6">
        <f>SUM(Q31:Q59)</f>
        <v>6.8228261000000003</v>
      </c>
      <c r="R30" s="6">
        <f>SUM(R31:R59)</f>
        <v>0</v>
      </c>
      <c r="S30" s="6">
        <f>SUM(S31:S59)</f>
        <v>0</v>
      </c>
      <c r="T30" s="6">
        <f>SUM(U30:X30)</f>
        <v>33.491806999999994</v>
      </c>
      <c r="U30" s="6">
        <f>SUM(U31:U59)</f>
        <v>0.6008</v>
      </c>
      <c r="V30" s="6">
        <f>SUM(V31:V59)</f>
        <v>32.891006999999995</v>
      </c>
      <c r="W30" s="6">
        <f>SUM(W31:W59)</f>
        <v>0</v>
      </c>
      <c r="X30" s="6">
        <f>SUM(X31:X59)</f>
        <v>0</v>
      </c>
      <c r="Y30" s="6">
        <f t="shared" si="68"/>
        <v>0</v>
      </c>
      <c r="Z30" s="6">
        <f>SUM(Z31:Z59)</f>
        <v>0</v>
      </c>
      <c r="AA30" s="6">
        <f>SUM(AA31:AA59)</f>
        <v>0</v>
      </c>
      <c r="AB30" s="6">
        <f>SUM(AB31:AB59)</f>
        <v>0</v>
      </c>
      <c r="AC30" s="6">
        <f>SUM(AC31:AC59)</f>
        <v>0</v>
      </c>
      <c r="AD30" s="6">
        <f>SUM(AD31:AD59)</f>
        <v>46.444340000000004</v>
      </c>
      <c r="AE30" s="6">
        <f t="shared" si="69"/>
        <v>43.359216999999994</v>
      </c>
      <c r="AF30" s="6">
        <f t="shared" si="70"/>
        <v>1.33562</v>
      </c>
      <c r="AG30" s="6">
        <f t="shared" si="71"/>
        <v>42.023596999999995</v>
      </c>
      <c r="AH30" s="6">
        <f t="shared" si="72"/>
        <v>0</v>
      </c>
      <c r="AI30" s="6">
        <f t="shared" si="73"/>
        <v>0</v>
      </c>
      <c r="AJ30" s="6">
        <f t="shared" si="78"/>
        <v>6.4233119999999992</v>
      </c>
      <c r="AK30" s="31">
        <f>SUM(AK31:AK59)</f>
        <v>0.32092900000000002</v>
      </c>
      <c r="AL30" s="31">
        <f>SUM(AL31:AL59)</f>
        <v>6.1023829999999997</v>
      </c>
      <c r="AM30" s="31">
        <f>SUM(AM31:AM59)</f>
        <v>0</v>
      </c>
      <c r="AN30" s="31">
        <f>SUM(AN31:AN59)</f>
        <v>0</v>
      </c>
      <c r="AO30" s="6">
        <f t="shared" si="77"/>
        <v>3.105594</v>
      </c>
      <c r="AP30" s="6">
        <f>SUM(AP31:AP59)</f>
        <v>0.26130799999999998</v>
      </c>
      <c r="AQ30" s="6">
        <f>SUM(AQ31:AQ59)</f>
        <v>2.8442859999999999</v>
      </c>
      <c r="AR30" s="6">
        <f>SUM(AR31:AR59)</f>
        <v>0</v>
      </c>
      <c r="AS30" s="6">
        <f>SUM(AS31:AS59)</f>
        <v>0</v>
      </c>
      <c r="AT30" s="6">
        <f t="shared" si="79"/>
        <v>33.830310999999995</v>
      </c>
      <c r="AU30" s="6">
        <f>SUM(AU31:AU59)</f>
        <v>0.75338300000000002</v>
      </c>
      <c r="AV30" s="6">
        <f>SUM(AV31:AV59)</f>
        <v>33.076927999999995</v>
      </c>
      <c r="AW30" s="6">
        <f>SUM(AW31:AW59)</f>
        <v>0</v>
      </c>
      <c r="AX30" s="6">
        <f>SUM(AX31:AX59)</f>
        <v>0</v>
      </c>
      <c r="AY30" s="6">
        <f t="shared" si="64"/>
        <v>0</v>
      </c>
      <c r="AZ30" s="6">
        <f>SUM(AZ31:AZ59)</f>
        <v>0</v>
      </c>
      <c r="BA30" s="6">
        <f>SUM(BA31:BA59)</f>
        <v>0</v>
      </c>
      <c r="BB30" s="6">
        <f>SUM(BB31:BB59)</f>
        <v>0</v>
      </c>
      <c r="BC30" s="6">
        <f>SUM(BC31:BC59)</f>
        <v>0</v>
      </c>
    </row>
    <row r="31" spans="1:55" s="23" customFormat="1" ht="52.5" x14ac:dyDescent="0.2">
      <c r="A31" s="37" t="s">
        <v>127</v>
      </c>
      <c r="B31" s="50" t="s">
        <v>193</v>
      </c>
      <c r="C31" s="38" t="s">
        <v>129</v>
      </c>
      <c r="D31" s="19">
        <v>4.1412499999999998E-2</v>
      </c>
      <c r="E31" s="19">
        <f t="shared" si="55"/>
        <v>4.1411999999999997E-2</v>
      </c>
      <c r="F31" s="19">
        <f t="shared" si="56"/>
        <v>0</v>
      </c>
      <c r="G31" s="19">
        <f t="shared" si="57"/>
        <v>4.1411999999999997E-2</v>
      </c>
      <c r="H31" s="19">
        <f t="shared" si="58"/>
        <v>0</v>
      </c>
      <c r="I31" s="19">
        <f t="shared" si="59"/>
        <v>0</v>
      </c>
      <c r="J31" s="19">
        <f t="shared" ref="J31:J59" si="80">K31+L31+M31+N31</f>
        <v>4.1411999999999997E-2</v>
      </c>
      <c r="K31" s="42">
        <v>0</v>
      </c>
      <c r="L31" s="9">
        <v>4.1411999999999997E-2</v>
      </c>
      <c r="M31" s="42">
        <v>0</v>
      </c>
      <c r="N31" s="42">
        <v>0</v>
      </c>
      <c r="O31" s="19">
        <f t="shared" si="74"/>
        <v>0</v>
      </c>
      <c r="P31" s="9">
        <v>0</v>
      </c>
      <c r="Q31" s="9">
        <v>0</v>
      </c>
      <c r="R31" s="42">
        <v>0</v>
      </c>
      <c r="S31" s="42">
        <v>0</v>
      </c>
      <c r="T31" s="19">
        <f t="shared" ref="T31:T59" si="81">U31+V31+W31+X31</f>
        <v>0</v>
      </c>
      <c r="U31" s="42">
        <v>0</v>
      </c>
      <c r="V31" s="42">
        <v>0</v>
      </c>
      <c r="W31" s="42">
        <v>0</v>
      </c>
      <c r="X31" s="42">
        <v>0</v>
      </c>
      <c r="Y31" s="19">
        <f t="shared" si="68"/>
        <v>0</v>
      </c>
      <c r="Z31" s="42">
        <v>0</v>
      </c>
      <c r="AA31" s="42">
        <v>0</v>
      </c>
      <c r="AB31" s="42">
        <v>0</v>
      </c>
      <c r="AC31" s="42">
        <v>0</v>
      </c>
      <c r="AD31" s="19">
        <v>0</v>
      </c>
      <c r="AE31" s="19">
        <f t="shared" si="69"/>
        <v>0</v>
      </c>
      <c r="AF31" s="19">
        <f t="shared" si="70"/>
        <v>0</v>
      </c>
      <c r="AG31" s="19">
        <f t="shared" si="71"/>
        <v>0</v>
      </c>
      <c r="AH31" s="19">
        <f t="shared" si="72"/>
        <v>0</v>
      </c>
      <c r="AI31" s="19">
        <f t="shared" si="73"/>
        <v>0</v>
      </c>
      <c r="AJ31" s="19">
        <f t="shared" si="78"/>
        <v>0</v>
      </c>
      <c r="AK31" s="47">
        <v>0</v>
      </c>
      <c r="AL31" s="47">
        <v>0</v>
      </c>
      <c r="AM31" s="47">
        <v>0</v>
      </c>
      <c r="AN31" s="47">
        <v>0</v>
      </c>
      <c r="AO31" s="19">
        <f t="shared" si="77"/>
        <v>0</v>
      </c>
      <c r="AP31" s="19">
        <v>0</v>
      </c>
      <c r="AQ31" s="19">
        <v>0</v>
      </c>
      <c r="AR31" s="19">
        <v>0</v>
      </c>
      <c r="AS31" s="19">
        <v>0</v>
      </c>
      <c r="AT31" s="19">
        <f t="shared" si="79"/>
        <v>0</v>
      </c>
      <c r="AU31" s="19">
        <v>0</v>
      </c>
      <c r="AV31" s="9">
        <v>0</v>
      </c>
      <c r="AW31" s="19">
        <v>0</v>
      </c>
      <c r="AX31" s="19">
        <v>0</v>
      </c>
      <c r="AY31" s="19">
        <f t="shared" si="64"/>
        <v>0</v>
      </c>
      <c r="AZ31" s="19">
        <v>0</v>
      </c>
      <c r="BA31" s="19">
        <v>0</v>
      </c>
      <c r="BB31" s="19">
        <v>0</v>
      </c>
      <c r="BC31" s="19">
        <v>0</v>
      </c>
    </row>
    <row r="32" spans="1:55" s="23" customFormat="1" ht="52.5" x14ac:dyDescent="0.2">
      <c r="A32" s="37" t="s">
        <v>127</v>
      </c>
      <c r="B32" s="46" t="s">
        <v>194</v>
      </c>
      <c r="C32" s="38" t="s">
        <v>130</v>
      </c>
      <c r="D32" s="19">
        <v>4.1412499999999998E-2</v>
      </c>
      <c r="E32" s="19">
        <f t="shared" si="55"/>
        <v>4.1411999999999997E-2</v>
      </c>
      <c r="F32" s="19">
        <f t="shared" si="56"/>
        <v>0</v>
      </c>
      <c r="G32" s="19">
        <f t="shared" si="57"/>
        <v>4.1411999999999997E-2</v>
      </c>
      <c r="H32" s="19">
        <f t="shared" si="58"/>
        <v>0</v>
      </c>
      <c r="I32" s="19">
        <f t="shared" si="59"/>
        <v>0</v>
      </c>
      <c r="J32" s="19">
        <f t="shared" si="80"/>
        <v>4.1411999999999997E-2</v>
      </c>
      <c r="K32" s="42">
        <v>0</v>
      </c>
      <c r="L32" s="9">
        <v>4.1411999999999997E-2</v>
      </c>
      <c r="M32" s="42">
        <v>0</v>
      </c>
      <c r="N32" s="42">
        <v>0</v>
      </c>
      <c r="O32" s="19">
        <f t="shared" si="74"/>
        <v>0</v>
      </c>
      <c r="P32" s="9">
        <v>0</v>
      </c>
      <c r="Q32" s="9">
        <v>0</v>
      </c>
      <c r="R32" s="42">
        <v>0</v>
      </c>
      <c r="S32" s="42">
        <v>0</v>
      </c>
      <c r="T32" s="19">
        <f t="shared" si="81"/>
        <v>0</v>
      </c>
      <c r="U32" s="42">
        <v>0</v>
      </c>
      <c r="V32" s="42">
        <v>0</v>
      </c>
      <c r="W32" s="42">
        <v>0</v>
      </c>
      <c r="X32" s="42">
        <v>0</v>
      </c>
      <c r="Y32" s="19">
        <f t="shared" si="68"/>
        <v>0</v>
      </c>
      <c r="Z32" s="42">
        <v>0</v>
      </c>
      <c r="AA32" s="42">
        <v>0</v>
      </c>
      <c r="AB32" s="42">
        <v>0</v>
      </c>
      <c r="AC32" s="42">
        <v>0</v>
      </c>
      <c r="AD32" s="19">
        <v>0</v>
      </c>
      <c r="AE32" s="19">
        <f t="shared" si="69"/>
        <v>0</v>
      </c>
      <c r="AF32" s="19">
        <f t="shared" si="70"/>
        <v>0</v>
      </c>
      <c r="AG32" s="19">
        <f t="shared" si="71"/>
        <v>0</v>
      </c>
      <c r="AH32" s="19">
        <f t="shared" si="72"/>
        <v>0</v>
      </c>
      <c r="AI32" s="19">
        <f t="shared" si="73"/>
        <v>0</v>
      </c>
      <c r="AJ32" s="19">
        <f t="shared" si="78"/>
        <v>0</v>
      </c>
      <c r="AK32" s="47">
        <v>0</v>
      </c>
      <c r="AL32" s="47">
        <v>0</v>
      </c>
      <c r="AM32" s="47">
        <v>0</v>
      </c>
      <c r="AN32" s="47">
        <v>0</v>
      </c>
      <c r="AO32" s="19">
        <f t="shared" si="77"/>
        <v>0</v>
      </c>
      <c r="AP32" s="19">
        <v>0</v>
      </c>
      <c r="AQ32" s="19">
        <v>0</v>
      </c>
      <c r="AR32" s="19">
        <v>0</v>
      </c>
      <c r="AS32" s="19">
        <v>0</v>
      </c>
      <c r="AT32" s="19">
        <f t="shared" si="79"/>
        <v>0</v>
      </c>
      <c r="AU32" s="19">
        <v>0</v>
      </c>
      <c r="AV32" s="9">
        <v>0</v>
      </c>
      <c r="AW32" s="19">
        <v>0</v>
      </c>
      <c r="AX32" s="19">
        <v>0</v>
      </c>
      <c r="AY32" s="19">
        <f t="shared" si="64"/>
        <v>0</v>
      </c>
      <c r="AZ32" s="19">
        <v>0</v>
      </c>
      <c r="BA32" s="19">
        <v>0</v>
      </c>
      <c r="BB32" s="19">
        <v>0</v>
      </c>
      <c r="BC32" s="19">
        <v>0</v>
      </c>
    </row>
    <row r="33" spans="1:55" s="23" customFormat="1" ht="84" x14ac:dyDescent="0.2">
      <c r="A33" s="37" t="s">
        <v>127</v>
      </c>
      <c r="B33" s="46" t="s">
        <v>195</v>
      </c>
      <c r="C33" s="38" t="s">
        <v>131</v>
      </c>
      <c r="D33" s="19">
        <v>7.4676140000000002</v>
      </c>
      <c r="E33" s="19">
        <f>SUM(F33:I33)</f>
        <v>7.4676140000000002</v>
      </c>
      <c r="F33" s="19">
        <f>K33+P33+U33+Z33</f>
        <v>0</v>
      </c>
      <c r="G33" s="19">
        <f>L33+Q33+V33+AA33</f>
        <v>7.4676140000000002</v>
      </c>
      <c r="H33" s="19">
        <f>M33+R33+W33+AB33</f>
        <v>0</v>
      </c>
      <c r="I33" s="19">
        <f>N33+S33+X33+AC33</f>
        <v>0</v>
      </c>
      <c r="J33" s="19">
        <f>K33+L33+M33+N33</f>
        <v>7.4676140000000002</v>
      </c>
      <c r="K33" s="42">
        <v>0</v>
      </c>
      <c r="L33" s="9">
        <v>7.4676140000000002</v>
      </c>
      <c r="M33" s="42">
        <v>0</v>
      </c>
      <c r="N33" s="42">
        <v>0</v>
      </c>
      <c r="O33" s="19">
        <f>SUM(P33:S33)</f>
        <v>0</v>
      </c>
      <c r="P33" s="9">
        <v>0</v>
      </c>
      <c r="Q33" s="9">
        <v>0</v>
      </c>
      <c r="R33" s="42">
        <v>0</v>
      </c>
      <c r="S33" s="42">
        <v>0</v>
      </c>
      <c r="T33" s="19">
        <f>U33+V33+W33+X33</f>
        <v>0</v>
      </c>
      <c r="U33" s="42">
        <v>0</v>
      </c>
      <c r="V33" s="42">
        <v>0</v>
      </c>
      <c r="W33" s="42">
        <v>0</v>
      </c>
      <c r="X33" s="42">
        <v>0</v>
      </c>
      <c r="Y33" s="19">
        <f>SUM(Z33:AC33)</f>
        <v>0</v>
      </c>
      <c r="Z33" s="42">
        <v>0</v>
      </c>
      <c r="AA33" s="42">
        <v>0</v>
      </c>
      <c r="AB33" s="42">
        <v>0</v>
      </c>
      <c r="AC33" s="42">
        <v>0</v>
      </c>
      <c r="AD33" s="19">
        <v>0</v>
      </c>
      <c r="AE33" s="19">
        <f t="shared" si="69"/>
        <v>0</v>
      </c>
      <c r="AF33" s="19">
        <f t="shared" si="70"/>
        <v>0</v>
      </c>
      <c r="AG33" s="19">
        <f t="shared" si="71"/>
        <v>0</v>
      </c>
      <c r="AH33" s="19">
        <f t="shared" si="72"/>
        <v>0</v>
      </c>
      <c r="AI33" s="19">
        <f t="shared" si="73"/>
        <v>0</v>
      </c>
      <c r="AJ33" s="19">
        <f>SUM(AK33:AN33)</f>
        <v>0</v>
      </c>
      <c r="AK33" s="47">
        <v>0</v>
      </c>
      <c r="AL33" s="47">
        <v>0</v>
      </c>
      <c r="AM33" s="47">
        <v>0</v>
      </c>
      <c r="AN33" s="47">
        <v>0</v>
      </c>
      <c r="AO33" s="19">
        <f>SUM(AP33:AS33)</f>
        <v>0</v>
      </c>
      <c r="AP33" s="19">
        <v>0</v>
      </c>
      <c r="AQ33" s="19">
        <v>0</v>
      </c>
      <c r="AR33" s="19">
        <v>0</v>
      </c>
      <c r="AS33" s="19">
        <v>0</v>
      </c>
      <c r="AT33" s="19">
        <f>SUM(AU33:AX33)</f>
        <v>0</v>
      </c>
      <c r="AU33" s="19">
        <v>0</v>
      </c>
      <c r="AV33" s="9">
        <v>0</v>
      </c>
      <c r="AW33" s="19">
        <v>0</v>
      </c>
      <c r="AX33" s="19">
        <v>0</v>
      </c>
      <c r="AY33" s="19">
        <f>SUM(AZ33:BC33)</f>
        <v>0</v>
      </c>
      <c r="AZ33" s="19">
        <v>0</v>
      </c>
      <c r="BA33" s="19">
        <v>0</v>
      </c>
      <c r="BB33" s="19">
        <v>0</v>
      </c>
      <c r="BC33" s="19">
        <v>0</v>
      </c>
    </row>
    <row r="34" spans="1:55" s="23" customFormat="1" ht="52.5" x14ac:dyDescent="0.2">
      <c r="A34" s="37" t="s">
        <v>127</v>
      </c>
      <c r="B34" s="46" t="s">
        <v>186</v>
      </c>
      <c r="C34" s="38" t="s">
        <v>187</v>
      </c>
      <c r="D34" s="19">
        <v>4.9264000000000002E-2</v>
      </c>
      <c r="E34" s="19">
        <f t="shared" ref="E34:E35" si="82">SUM(F34:I34)</f>
        <v>4.9264000000000002E-2</v>
      </c>
      <c r="F34" s="19">
        <f t="shared" ref="F34:F35" si="83">K34+P34+U34+Z34</f>
        <v>0</v>
      </c>
      <c r="G34" s="19">
        <f t="shared" ref="G34:G35" si="84">L34+Q34+V34+AA34</f>
        <v>4.9264000000000002E-2</v>
      </c>
      <c r="H34" s="19">
        <f t="shared" ref="H34:H35" si="85">M34+R34+W34+AB34</f>
        <v>0</v>
      </c>
      <c r="I34" s="19">
        <f t="shared" ref="I34:I35" si="86">N34+S34+X34+AC34</f>
        <v>0</v>
      </c>
      <c r="J34" s="19">
        <f>K34+L34+M34+N34</f>
        <v>4.9264000000000002E-2</v>
      </c>
      <c r="K34" s="42">
        <v>0</v>
      </c>
      <c r="L34" s="9">
        <v>4.9264000000000002E-2</v>
      </c>
      <c r="M34" s="42">
        <v>0</v>
      </c>
      <c r="N34" s="42">
        <v>0</v>
      </c>
      <c r="O34" s="19">
        <f t="shared" ref="O34:O35" si="87">SUM(P34:S34)</f>
        <v>0</v>
      </c>
      <c r="P34" s="9">
        <v>0</v>
      </c>
      <c r="Q34" s="9">
        <v>0</v>
      </c>
      <c r="R34" s="42">
        <v>0</v>
      </c>
      <c r="S34" s="42">
        <v>0</v>
      </c>
      <c r="T34" s="19">
        <f>U34+V34+W34+X34</f>
        <v>0</v>
      </c>
      <c r="U34" s="42">
        <v>0</v>
      </c>
      <c r="V34" s="42">
        <v>0</v>
      </c>
      <c r="W34" s="42">
        <v>0</v>
      </c>
      <c r="X34" s="42">
        <v>0</v>
      </c>
      <c r="Y34" s="19">
        <f t="shared" ref="Y34:Y35" si="88">SUM(Z34:AC34)</f>
        <v>0</v>
      </c>
      <c r="Z34" s="42">
        <v>0</v>
      </c>
      <c r="AA34" s="42">
        <v>0</v>
      </c>
      <c r="AB34" s="42">
        <v>0</v>
      </c>
      <c r="AC34" s="42">
        <v>0</v>
      </c>
      <c r="AD34" s="19">
        <v>0</v>
      </c>
      <c r="AE34" s="19">
        <f t="shared" si="69"/>
        <v>0</v>
      </c>
      <c r="AF34" s="19">
        <f t="shared" si="70"/>
        <v>0</v>
      </c>
      <c r="AG34" s="19">
        <f t="shared" si="71"/>
        <v>0</v>
      </c>
      <c r="AH34" s="19">
        <f t="shared" si="72"/>
        <v>0</v>
      </c>
      <c r="AI34" s="19">
        <f t="shared" si="73"/>
        <v>0</v>
      </c>
      <c r="AJ34" s="19">
        <f t="shared" ref="AJ34:AJ35" si="89">SUM(AK34:AN34)</f>
        <v>0</v>
      </c>
      <c r="AK34" s="47">
        <v>0</v>
      </c>
      <c r="AL34" s="47">
        <v>0</v>
      </c>
      <c r="AM34" s="47">
        <v>0</v>
      </c>
      <c r="AN34" s="47">
        <v>0</v>
      </c>
      <c r="AO34" s="19">
        <f t="shared" ref="AO34:AO35" si="90">SUM(AP34:AS34)</f>
        <v>0</v>
      </c>
      <c r="AP34" s="19">
        <v>0</v>
      </c>
      <c r="AQ34" s="19">
        <v>0</v>
      </c>
      <c r="AR34" s="19">
        <v>0</v>
      </c>
      <c r="AS34" s="19">
        <v>0</v>
      </c>
      <c r="AT34" s="19">
        <f t="shared" ref="AT34:AT35" si="91">SUM(AU34:AX34)</f>
        <v>0</v>
      </c>
      <c r="AU34" s="19">
        <v>0</v>
      </c>
      <c r="AV34" s="9">
        <v>0</v>
      </c>
      <c r="AW34" s="19">
        <v>0</v>
      </c>
      <c r="AX34" s="19">
        <v>0</v>
      </c>
      <c r="AY34" s="19">
        <f t="shared" ref="AY34:AY35" si="92">SUM(AZ34:BC34)</f>
        <v>0</v>
      </c>
      <c r="AZ34" s="19">
        <v>0</v>
      </c>
      <c r="BA34" s="19">
        <v>0</v>
      </c>
      <c r="BB34" s="19">
        <v>0</v>
      </c>
      <c r="BC34" s="19">
        <v>0</v>
      </c>
    </row>
    <row r="35" spans="1:55" s="23" customFormat="1" ht="63" x14ac:dyDescent="0.2">
      <c r="A35" s="37" t="s">
        <v>127</v>
      </c>
      <c r="B35" s="51" t="s">
        <v>196</v>
      </c>
      <c r="C35" s="45" t="s">
        <v>188</v>
      </c>
      <c r="D35" s="19">
        <v>1.0793109999999999</v>
      </c>
      <c r="E35" s="19">
        <f t="shared" si="82"/>
        <v>1.0793109999999999</v>
      </c>
      <c r="F35" s="19">
        <f t="shared" si="83"/>
        <v>0</v>
      </c>
      <c r="G35" s="19">
        <f t="shared" si="84"/>
        <v>1.0793109999999999</v>
      </c>
      <c r="H35" s="19">
        <f t="shared" si="85"/>
        <v>0</v>
      </c>
      <c r="I35" s="19">
        <f t="shared" si="86"/>
        <v>0</v>
      </c>
      <c r="J35" s="19">
        <f>K35+L35+M35+N35</f>
        <v>1.0793109999999999</v>
      </c>
      <c r="K35" s="42">
        <v>0</v>
      </c>
      <c r="L35" s="9">
        <v>1.0793109999999999</v>
      </c>
      <c r="M35" s="42">
        <v>0</v>
      </c>
      <c r="N35" s="42">
        <v>0</v>
      </c>
      <c r="O35" s="19">
        <f t="shared" si="87"/>
        <v>0</v>
      </c>
      <c r="P35" s="9">
        <v>0</v>
      </c>
      <c r="Q35" s="9">
        <v>0</v>
      </c>
      <c r="R35" s="42">
        <v>0</v>
      </c>
      <c r="S35" s="42">
        <v>0</v>
      </c>
      <c r="T35" s="19">
        <f>U35+V35+W35+X35</f>
        <v>0</v>
      </c>
      <c r="U35" s="42">
        <v>0</v>
      </c>
      <c r="V35" s="42">
        <v>0</v>
      </c>
      <c r="W35" s="42">
        <v>0</v>
      </c>
      <c r="X35" s="42">
        <v>0</v>
      </c>
      <c r="Y35" s="19">
        <f t="shared" si="88"/>
        <v>0</v>
      </c>
      <c r="Z35" s="42">
        <v>0</v>
      </c>
      <c r="AA35" s="42">
        <v>0</v>
      </c>
      <c r="AB35" s="42">
        <v>0</v>
      </c>
      <c r="AC35" s="42">
        <v>0</v>
      </c>
      <c r="AD35" s="19">
        <v>0</v>
      </c>
      <c r="AE35" s="19">
        <f t="shared" si="69"/>
        <v>0</v>
      </c>
      <c r="AF35" s="19">
        <f t="shared" si="70"/>
        <v>0</v>
      </c>
      <c r="AG35" s="19">
        <f t="shared" si="71"/>
        <v>0</v>
      </c>
      <c r="AH35" s="19">
        <f t="shared" si="72"/>
        <v>0</v>
      </c>
      <c r="AI35" s="19">
        <f t="shared" si="73"/>
        <v>0</v>
      </c>
      <c r="AJ35" s="19">
        <f t="shared" si="89"/>
        <v>0</v>
      </c>
      <c r="AK35" s="47">
        <v>0</v>
      </c>
      <c r="AL35" s="47">
        <v>0</v>
      </c>
      <c r="AM35" s="47">
        <v>0</v>
      </c>
      <c r="AN35" s="47">
        <v>0</v>
      </c>
      <c r="AO35" s="19">
        <f t="shared" si="90"/>
        <v>0</v>
      </c>
      <c r="AP35" s="19">
        <v>0</v>
      </c>
      <c r="AQ35" s="19">
        <v>0</v>
      </c>
      <c r="AR35" s="19">
        <v>0</v>
      </c>
      <c r="AS35" s="19">
        <v>0</v>
      </c>
      <c r="AT35" s="19">
        <f t="shared" si="91"/>
        <v>0</v>
      </c>
      <c r="AU35" s="19">
        <v>0</v>
      </c>
      <c r="AV35" s="9">
        <v>0</v>
      </c>
      <c r="AW35" s="19">
        <v>0</v>
      </c>
      <c r="AX35" s="19">
        <v>0</v>
      </c>
      <c r="AY35" s="19">
        <f t="shared" si="92"/>
        <v>0</v>
      </c>
      <c r="AZ35" s="19">
        <v>0</v>
      </c>
      <c r="BA35" s="19">
        <v>0</v>
      </c>
      <c r="BB35" s="19">
        <v>0</v>
      </c>
      <c r="BC35" s="19">
        <v>0</v>
      </c>
    </row>
    <row r="36" spans="1:55" s="23" customFormat="1" ht="63" x14ac:dyDescent="0.2">
      <c r="A36" s="37" t="s">
        <v>127</v>
      </c>
      <c r="B36" s="51" t="s">
        <v>197</v>
      </c>
      <c r="C36" s="45" t="s">
        <v>198</v>
      </c>
      <c r="D36" s="19">
        <v>0.98523700000000003</v>
      </c>
      <c r="E36" s="19">
        <f t="shared" ref="E36:E37" si="93">SUM(F36:I36)</f>
        <v>0.98523700000000003</v>
      </c>
      <c r="F36" s="19">
        <f t="shared" ref="F36:F37" si="94">K36+P36+U36+Z36</f>
        <v>0</v>
      </c>
      <c r="G36" s="19">
        <f t="shared" ref="G36:G37" si="95">L36+Q36+V36+AA36</f>
        <v>0.98523700000000003</v>
      </c>
      <c r="H36" s="19">
        <f t="shared" ref="H36:H37" si="96">M36+R36+W36+AB36</f>
        <v>0</v>
      </c>
      <c r="I36" s="19">
        <f t="shared" ref="I36:I37" si="97">N36+S36+X36+AC36</f>
        <v>0</v>
      </c>
      <c r="J36" s="19">
        <f>K36+L36+M36+N36</f>
        <v>0.98523700000000003</v>
      </c>
      <c r="K36" s="42">
        <v>0</v>
      </c>
      <c r="L36" s="9">
        <v>0.98523700000000003</v>
      </c>
      <c r="M36" s="42">
        <v>0</v>
      </c>
      <c r="N36" s="42">
        <v>0</v>
      </c>
      <c r="O36" s="19">
        <f t="shared" ref="O36:O37" si="98">SUM(P36:S36)</f>
        <v>0</v>
      </c>
      <c r="P36" s="9">
        <v>0</v>
      </c>
      <c r="Q36" s="9">
        <v>0</v>
      </c>
      <c r="R36" s="42">
        <v>0</v>
      </c>
      <c r="S36" s="42">
        <v>0</v>
      </c>
      <c r="T36" s="19">
        <f>U36+V36+W36+X36</f>
        <v>0</v>
      </c>
      <c r="U36" s="42">
        <v>0</v>
      </c>
      <c r="V36" s="42">
        <v>0</v>
      </c>
      <c r="W36" s="42">
        <v>0</v>
      </c>
      <c r="X36" s="42">
        <v>0</v>
      </c>
      <c r="Y36" s="19">
        <f t="shared" ref="Y36:Y37" si="99">SUM(Z36:AC36)</f>
        <v>0</v>
      </c>
      <c r="Z36" s="42">
        <v>0</v>
      </c>
      <c r="AA36" s="42">
        <v>0</v>
      </c>
      <c r="AB36" s="42">
        <v>0</v>
      </c>
      <c r="AC36" s="42">
        <v>0</v>
      </c>
      <c r="AD36" s="19">
        <v>0</v>
      </c>
      <c r="AE36" s="19">
        <f t="shared" si="69"/>
        <v>0</v>
      </c>
      <c r="AF36" s="19">
        <f t="shared" si="70"/>
        <v>0</v>
      </c>
      <c r="AG36" s="19">
        <f t="shared" si="71"/>
        <v>0</v>
      </c>
      <c r="AH36" s="19">
        <f t="shared" si="72"/>
        <v>0</v>
      </c>
      <c r="AI36" s="19">
        <f t="shared" si="73"/>
        <v>0</v>
      </c>
      <c r="AJ36" s="19">
        <f t="shared" ref="AJ36:AJ37" si="100">SUM(AK36:AN36)</f>
        <v>0</v>
      </c>
      <c r="AK36" s="47">
        <v>0</v>
      </c>
      <c r="AL36" s="47">
        <v>0</v>
      </c>
      <c r="AM36" s="47">
        <v>0</v>
      </c>
      <c r="AN36" s="47">
        <v>0</v>
      </c>
      <c r="AO36" s="19">
        <f t="shared" ref="AO36:AO37" si="101">SUM(AP36:AS36)</f>
        <v>0</v>
      </c>
      <c r="AP36" s="19">
        <v>0</v>
      </c>
      <c r="AQ36" s="19">
        <v>0</v>
      </c>
      <c r="AR36" s="19">
        <v>0</v>
      </c>
      <c r="AS36" s="19">
        <v>0</v>
      </c>
      <c r="AT36" s="19">
        <f t="shared" ref="AT36:AT37" si="102">SUM(AU36:AX36)</f>
        <v>0</v>
      </c>
      <c r="AU36" s="19">
        <v>0</v>
      </c>
      <c r="AV36" s="9">
        <v>0</v>
      </c>
      <c r="AW36" s="19">
        <v>0</v>
      </c>
      <c r="AX36" s="19">
        <v>0</v>
      </c>
      <c r="AY36" s="19">
        <f t="shared" ref="AY36:AY37" si="103">SUM(AZ36:BC36)</f>
        <v>0</v>
      </c>
      <c r="AZ36" s="19">
        <v>0</v>
      </c>
      <c r="BA36" s="19">
        <v>0</v>
      </c>
      <c r="BB36" s="19">
        <v>0</v>
      </c>
      <c r="BC36" s="19">
        <v>0</v>
      </c>
    </row>
    <row r="37" spans="1:55" s="23" customFormat="1" ht="73.5" x14ac:dyDescent="0.2">
      <c r="A37" s="37" t="s">
        <v>127</v>
      </c>
      <c r="B37" s="51" t="s">
        <v>199</v>
      </c>
      <c r="C37" s="45" t="s">
        <v>189</v>
      </c>
      <c r="D37" s="19">
        <v>0.13380800000000001</v>
      </c>
      <c r="E37" s="19">
        <f t="shared" si="93"/>
        <v>0.13380900000000001</v>
      </c>
      <c r="F37" s="19">
        <f t="shared" si="94"/>
        <v>0</v>
      </c>
      <c r="G37" s="19">
        <f t="shared" si="95"/>
        <v>0.13380900000000001</v>
      </c>
      <c r="H37" s="19">
        <f t="shared" si="96"/>
        <v>0</v>
      </c>
      <c r="I37" s="19">
        <f t="shared" si="97"/>
        <v>0</v>
      </c>
      <c r="J37" s="19">
        <f>K37+L37+M37+N37</f>
        <v>1.2030000000000001E-3</v>
      </c>
      <c r="K37" s="42">
        <v>0</v>
      </c>
      <c r="L37" s="9">
        <v>1.2030000000000001E-3</v>
      </c>
      <c r="M37" s="42">
        <v>0</v>
      </c>
      <c r="N37" s="42">
        <v>0</v>
      </c>
      <c r="O37" s="19">
        <f t="shared" si="98"/>
        <v>0.132606</v>
      </c>
      <c r="P37" s="9">
        <v>0</v>
      </c>
      <c r="Q37" s="9">
        <v>0.132606</v>
      </c>
      <c r="R37" s="42">
        <v>0</v>
      </c>
      <c r="S37" s="42">
        <v>0</v>
      </c>
      <c r="T37" s="19">
        <f>U37+V37+W37+X37</f>
        <v>0</v>
      </c>
      <c r="U37" s="42">
        <v>0</v>
      </c>
      <c r="V37" s="42">
        <v>0</v>
      </c>
      <c r="W37" s="42">
        <v>0</v>
      </c>
      <c r="X37" s="42">
        <v>0</v>
      </c>
      <c r="Y37" s="19">
        <f t="shared" si="99"/>
        <v>0</v>
      </c>
      <c r="Z37" s="42">
        <v>0</v>
      </c>
      <c r="AA37" s="42">
        <v>0</v>
      </c>
      <c r="AB37" s="42">
        <v>0</v>
      </c>
      <c r="AC37" s="42">
        <v>0</v>
      </c>
      <c r="AD37" s="19">
        <v>0.111507</v>
      </c>
      <c r="AE37" s="19">
        <f t="shared" si="69"/>
        <v>0.111507</v>
      </c>
      <c r="AF37" s="19">
        <f t="shared" si="70"/>
        <v>0</v>
      </c>
      <c r="AG37" s="19">
        <f t="shared" si="71"/>
        <v>0.111507</v>
      </c>
      <c r="AH37" s="19">
        <f t="shared" si="72"/>
        <v>0</v>
      </c>
      <c r="AI37" s="19">
        <f t="shared" si="73"/>
        <v>0</v>
      </c>
      <c r="AJ37" s="19">
        <f t="shared" si="100"/>
        <v>0.111507</v>
      </c>
      <c r="AK37" s="47">
        <v>0</v>
      </c>
      <c r="AL37" s="9">
        <v>0.111507</v>
      </c>
      <c r="AM37" s="47">
        <v>0</v>
      </c>
      <c r="AN37" s="47">
        <v>0</v>
      </c>
      <c r="AO37" s="19">
        <f t="shared" si="101"/>
        <v>0</v>
      </c>
      <c r="AP37" s="19">
        <v>0</v>
      </c>
      <c r="AQ37" s="19">
        <v>0</v>
      </c>
      <c r="AR37" s="19">
        <v>0</v>
      </c>
      <c r="AS37" s="19">
        <v>0</v>
      </c>
      <c r="AT37" s="19">
        <f t="shared" si="102"/>
        <v>0</v>
      </c>
      <c r="AU37" s="19">
        <v>0</v>
      </c>
      <c r="AV37" s="9">
        <v>0</v>
      </c>
      <c r="AW37" s="19">
        <v>0</v>
      </c>
      <c r="AX37" s="19">
        <v>0</v>
      </c>
      <c r="AY37" s="19">
        <f t="shared" si="103"/>
        <v>0</v>
      </c>
      <c r="AZ37" s="19">
        <v>0</v>
      </c>
      <c r="BA37" s="19">
        <v>0</v>
      </c>
      <c r="BB37" s="19">
        <v>0</v>
      </c>
      <c r="BC37" s="19">
        <v>0</v>
      </c>
    </row>
    <row r="38" spans="1:55" s="23" customFormat="1" ht="73.5" x14ac:dyDescent="0.2">
      <c r="A38" s="37" t="s">
        <v>127</v>
      </c>
      <c r="B38" s="51" t="s">
        <v>200</v>
      </c>
      <c r="C38" s="45" t="s">
        <v>201</v>
      </c>
      <c r="D38" s="19">
        <v>0.58794400000000002</v>
      </c>
      <c r="E38" s="19">
        <f t="shared" si="55"/>
        <v>0.58794400000000002</v>
      </c>
      <c r="F38" s="19">
        <f t="shared" si="56"/>
        <v>0</v>
      </c>
      <c r="G38" s="19">
        <f t="shared" si="57"/>
        <v>0.58794400000000002</v>
      </c>
      <c r="H38" s="19">
        <f t="shared" si="58"/>
        <v>0</v>
      </c>
      <c r="I38" s="19">
        <f t="shared" si="59"/>
        <v>0</v>
      </c>
      <c r="J38" s="19">
        <f t="shared" si="80"/>
        <v>4.3160000000000004E-3</v>
      </c>
      <c r="K38" s="42">
        <v>0</v>
      </c>
      <c r="L38" s="9">
        <v>4.3160000000000004E-3</v>
      </c>
      <c r="M38" s="42">
        <v>0</v>
      </c>
      <c r="N38" s="42">
        <v>0</v>
      </c>
      <c r="O38" s="19">
        <f t="shared" si="74"/>
        <v>0.58362800000000004</v>
      </c>
      <c r="P38" s="9">
        <v>0</v>
      </c>
      <c r="Q38" s="9">
        <v>0.58362800000000004</v>
      </c>
      <c r="R38" s="42">
        <v>0</v>
      </c>
      <c r="S38" s="42">
        <v>0</v>
      </c>
      <c r="T38" s="19">
        <f t="shared" si="81"/>
        <v>0</v>
      </c>
      <c r="U38" s="42">
        <v>0</v>
      </c>
      <c r="V38" s="42">
        <v>0</v>
      </c>
      <c r="W38" s="42">
        <v>0</v>
      </c>
      <c r="X38" s="42">
        <v>0</v>
      </c>
      <c r="Y38" s="19">
        <f t="shared" si="68"/>
        <v>0</v>
      </c>
      <c r="Z38" s="42">
        <v>0</v>
      </c>
      <c r="AA38" s="42">
        <v>0</v>
      </c>
      <c r="AB38" s="42">
        <v>0</v>
      </c>
      <c r="AC38" s="42">
        <v>0</v>
      </c>
      <c r="AD38" s="19">
        <v>0.48995300000000003</v>
      </c>
      <c r="AE38" s="19">
        <f t="shared" si="69"/>
        <v>0.489954</v>
      </c>
      <c r="AF38" s="19">
        <f t="shared" si="70"/>
        <v>0</v>
      </c>
      <c r="AG38" s="19">
        <f t="shared" si="71"/>
        <v>0.489954</v>
      </c>
      <c r="AH38" s="19">
        <f t="shared" si="72"/>
        <v>0</v>
      </c>
      <c r="AI38" s="19">
        <f t="shared" si="73"/>
        <v>0</v>
      </c>
      <c r="AJ38" s="19">
        <f t="shared" si="78"/>
        <v>0.489954</v>
      </c>
      <c r="AK38" s="47">
        <v>0</v>
      </c>
      <c r="AL38" s="9">
        <v>0.489954</v>
      </c>
      <c r="AM38" s="47">
        <v>0</v>
      </c>
      <c r="AN38" s="47">
        <v>0</v>
      </c>
      <c r="AO38" s="19">
        <f t="shared" si="77"/>
        <v>0</v>
      </c>
      <c r="AP38" s="19">
        <v>0</v>
      </c>
      <c r="AQ38" s="19">
        <v>0</v>
      </c>
      <c r="AR38" s="19">
        <v>0</v>
      </c>
      <c r="AS38" s="19">
        <v>0</v>
      </c>
      <c r="AT38" s="19">
        <f t="shared" si="79"/>
        <v>0</v>
      </c>
      <c r="AU38" s="19">
        <v>0</v>
      </c>
      <c r="AV38" s="9">
        <v>0</v>
      </c>
      <c r="AW38" s="19">
        <v>0</v>
      </c>
      <c r="AX38" s="19">
        <v>0</v>
      </c>
      <c r="AY38" s="19">
        <f t="shared" si="64"/>
        <v>0</v>
      </c>
      <c r="AZ38" s="19">
        <v>0</v>
      </c>
      <c r="BA38" s="19">
        <v>0</v>
      </c>
      <c r="BB38" s="19">
        <v>0</v>
      </c>
      <c r="BC38" s="19">
        <v>0</v>
      </c>
    </row>
    <row r="39" spans="1:55" s="23" customFormat="1" ht="63" x14ac:dyDescent="0.2">
      <c r="A39" s="37" t="s">
        <v>127</v>
      </c>
      <c r="B39" s="60" t="s">
        <v>236</v>
      </c>
      <c r="C39" s="96" t="s">
        <v>237</v>
      </c>
      <c r="D39" s="19">
        <v>1.8235250000000001</v>
      </c>
      <c r="E39" s="19">
        <f t="shared" ref="E39" si="104">SUM(F39:I39)</f>
        <v>0</v>
      </c>
      <c r="F39" s="19">
        <f t="shared" ref="F39" si="105">K39+P39+U39+Z39</f>
        <v>0</v>
      </c>
      <c r="G39" s="19">
        <f t="shared" ref="G39" si="106">L39+Q39+V39+AA39</f>
        <v>0</v>
      </c>
      <c r="H39" s="19">
        <f t="shared" ref="H39" si="107">M39+R39+W39+AB39</f>
        <v>0</v>
      </c>
      <c r="I39" s="19">
        <f t="shared" ref="I39" si="108">N39+S39+X39+AC39</f>
        <v>0</v>
      </c>
      <c r="J39" s="19">
        <f t="shared" ref="J39" si="109">K39+L39+M39+N39</f>
        <v>0</v>
      </c>
      <c r="K39" s="42">
        <v>0</v>
      </c>
      <c r="L39" s="9">
        <v>0</v>
      </c>
      <c r="M39" s="42">
        <v>0</v>
      </c>
      <c r="N39" s="42">
        <v>0</v>
      </c>
      <c r="O39" s="19">
        <f t="shared" ref="O39" si="110">SUM(P39:S39)</f>
        <v>0</v>
      </c>
      <c r="P39" s="9">
        <v>0</v>
      </c>
      <c r="Q39" s="9">
        <v>0</v>
      </c>
      <c r="R39" s="42">
        <v>0</v>
      </c>
      <c r="S39" s="42">
        <v>0</v>
      </c>
      <c r="T39" s="19">
        <f t="shared" ref="T39" si="111">U39+V39+W39+X39</f>
        <v>0</v>
      </c>
      <c r="U39" s="42">
        <v>0</v>
      </c>
      <c r="V39" s="42">
        <v>0</v>
      </c>
      <c r="W39" s="42">
        <v>0</v>
      </c>
      <c r="X39" s="42">
        <v>0</v>
      </c>
      <c r="Y39" s="19">
        <f t="shared" ref="Y39" si="112">SUM(Z39:AC39)</f>
        <v>0</v>
      </c>
      <c r="Z39" s="42">
        <v>0</v>
      </c>
      <c r="AA39" s="42">
        <v>0</v>
      </c>
      <c r="AB39" s="42">
        <v>0</v>
      </c>
      <c r="AC39" s="42">
        <v>0</v>
      </c>
      <c r="AD39" s="19">
        <v>1.519604</v>
      </c>
      <c r="AE39" s="19">
        <f t="shared" ref="AE39" si="113">SUM(AF39:AI39)</f>
        <v>0</v>
      </c>
      <c r="AF39" s="19">
        <f t="shared" ref="AF39" si="114">AK39+AP39+AU39+AZ39</f>
        <v>0</v>
      </c>
      <c r="AG39" s="19">
        <f t="shared" ref="AG39" si="115">AL39+AQ39+AV39+BA39</f>
        <v>0</v>
      </c>
      <c r="AH39" s="19">
        <f t="shared" ref="AH39" si="116">AM39+AR39+AW39+BB39</f>
        <v>0</v>
      </c>
      <c r="AI39" s="19">
        <f t="shared" ref="AI39" si="117">AN39+AS39+AX39+BC39</f>
        <v>0</v>
      </c>
      <c r="AJ39" s="19">
        <f t="shared" ref="AJ39" si="118">SUM(AK39:AN39)</f>
        <v>0</v>
      </c>
      <c r="AK39" s="47">
        <v>0</v>
      </c>
      <c r="AL39" s="9">
        <v>0</v>
      </c>
      <c r="AM39" s="47">
        <v>0</v>
      </c>
      <c r="AN39" s="47">
        <v>0</v>
      </c>
      <c r="AO39" s="19">
        <f t="shared" ref="AO39" si="119">SUM(AP39:AS39)</f>
        <v>0</v>
      </c>
      <c r="AP39" s="19">
        <v>0</v>
      </c>
      <c r="AQ39" s="19">
        <v>0</v>
      </c>
      <c r="AR39" s="19">
        <v>0</v>
      </c>
      <c r="AS39" s="19">
        <v>0</v>
      </c>
      <c r="AT39" s="19">
        <f t="shared" ref="AT39" si="120">SUM(AU39:AX39)</f>
        <v>0</v>
      </c>
      <c r="AU39" s="19">
        <v>0</v>
      </c>
      <c r="AV39" s="9">
        <v>0</v>
      </c>
      <c r="AW39" s="19">
        <v>0</v>
      </c>
      <c r="AX39" s="19">
        <v>0</v>
      </c>
      <c r="AY39" s="19">
        <f t="shared" ref="AY39" si="121">SUM(AZ39:BC39)</f>
        <v>0</v>
      </c>
      <c r="AZ39" s="19">
        <v>0</v>
      </c>
      <c r="BA39" s="19">
        <v>0</v>
      </c>
      <c r="BB39" s="19">
        <v>0</v>
      </c>
      <c r="BC39" s="19">
        <v>0</v>
      </c>
    </row>
    <row r="40" spans="1:55" s="23" customFormat="1" ht="52.5" x14ac:dyDescent="0.2">
      <c r="A40" s="37" t="s">
        <v>127</v>
      </c>
      <c r="B40" s="51" t="s">
        <v>202</v>
      </c>
      <c r="C40" s="48" t="s">
        <v>203</v>
      </c>
      <c r="D40" s="19" t="s">
        <v>103</v>
      </c>
      <c r="E40" s="19">
        <f t="shared" ref="E40" si="122">SUM(F40:I40)</f>
        <v>3.9047999999999999E-2</v>
      </c>
      <c r="F40" s="19">
        <f t="shared" ref="F40" si="123">K40+P40+U40+Z40</f>
        <v>0</v>
      </c>
      <c r="G40" s="19">
        <f t="shared" ref="G40" si="124">L40+Q40+V40+AA40</f>
        <v>3.9047999999999999E-2</v>
      </c>
      <c r="H40" s="19">
        <f t="shared" ref="H40" si="125">M40+R40+W40+AB40</f>
        <v>0</v>
      </c>
      <c r="I40" s="19">
        <f t="shared" ref="I40" si="126">N40+S40+X40+AC40</f>
        <v>0</v>
      </c>
      <c r="J40" s="19">
        <f t="shared" ref="J40" si="127">K40+L40+M40+N40</f>
        <v>3.9047999999999999E-2</v>
      </c>
      <c r="K40" s="42">
        <v>0</v>
      </c>
      <c r="L40" s="9">
        <v>3.9047999999999999E-2</v>
      </c>
      <c r="M40" s="42">
        <v>0</v>
      </c>
      <c r="N40" s="42">
        <v>0</v>
      </c>
      <c r="O40" s="19">
        <f t="shared" ref="O40" si="128">SUM(P40:S40)</f>
        <v>0</v>
      </c>
      <c r="P40" s="9">
        <v>0</v>
      </c>
      <c r="Q40" s="9">
        <v>0</v>
      </c>
      <c r="R40" s="42">
        <v>0</v>
      </c>
      <c r="S40" s="42">
        <v>0</v>
      </c>
      <c r="T40" s="19">
        <f t="shared" ref="T40" si="129">U40+V40+W40+X40</f>
        <v>0</v>
      </c>
      <c r="U40" s="42">
        <v>0</v>
      </c>
      <c r="V40" s="42">
        <v>0</v>
      </c>
      <c r="W40" s="42">
        <v>0</v>
      </c>
      <c r="X40" s="42">
        <v>0</v>
      </c>
      <c r="Y40" s="19">
        <f t="shared" ref="Y40" si="130">SUM(Z40:AC40)</f>
        <v>0</v>
      </c>
      <c r="Z40" s="42">
        <v>0</v>
      </c>
      <c r="AA40" s="42">
        <v>0</v>
      </c>
      <c r="AB40" s="42">
        <v>0</v>
      </c>
      <c r="AC40" s="42">
        <v>0</v>
      </c>
      <c r="AD40" s="19" t="s">
        <v>103</v>
      </c>
      <c r="AE40" s="19">
        <f t="shared" si="69"/>
        <v>3.2539999999999999E-2</v>
      </c>
      <c r="AF40" s="19">
        <f t="shared" si="70"/>
        <v>0</v>
      </c>
      <c r="AG40" s="19">
        <f t="shared" si="71"/>
        <v>3.2539999999999999E-2</v>
      </c>
      <c r="AH40" s="19">
        <f t="shared" si="72"/>
        <v>0</v>
      </c>
      <c r="AI40" s="19">
        <f t="shared" si="73"/>
        <v>0</v>
      </c>
      <c r="AJ40" s="19">
        <f t="shared" ref="AJ40" si="131">SUM(AK40:AN40)</f>
        <v>3.2539999999999999E-2</v>
      </c>
      <c r="AK40" s="47">
        <v>0</v>
      </c>
      <c r="AL40" s="9">
        <v>3.2539999999999999E-2</v>
      </c>
      <c r="AM40" s="47">
        <v>0</v>
      </c>
      <c r="AN40" s="47">
        <v>0</v>
      </c>
      <c r="AO40" s="19">
        <f t="shared" ref="AO40" si="132">SUM(AP40:AS40)</f>
        <v>0</v>
      </c>
      <c r="AP40" s="19">
        <v>0</v>
      </c>
      <c r="AQ40" s="19">
        <v>0</v>
      </c>
      <c r="AR40" s="19">
        <v>0</v>
      </c>
      <c r="AS40" s="19">
        <v>0</v>
      </c>
      <c r="AT40" s="19">
        <f t="shared" ref="AT40" si="133">SUM(AU40:AX40)</f>
        <v>0</v>
      </c>
      <c r="AU40" s="19">
        <v>0</v>
      </c>
      <c r="AV40" s="9">
        <v>0</v>
      </c>
      <c r="AW40" s="19">
        <v>0</v>
      </c>
      <c r="AX40" s="19">
        <v>0</v>
      </c>
      <c r="AY40" s="19">
        <f t="shared" ref="AY40" si="134">SUM(AZ40:BC40)</f>
        <v>0</v>
      </c>
      <c r="AZ40" s="19">
        <v>0</v>
      </c>
      <c r="BA40" s="19">
        <v>0</v>
      </c>
      <c r="BB40" s="19">
        <v>0</v>
      </c>
      <c r="BC40" s="19">
        <v>0</v>
      </c>
    </row>
    <row r="41" spans="1:55" s="23" customFormat="1" ht="52.5" x14ac:dyDescent="0.2">
      <c r="A41" s="37" t="s">
        <v>127</v>
      </c>
      <c r="B41" s="51" t="s">
        <v>204</v>
      </c>
      <c r="C41" s="48" t="s">
        <v>205</v>
      </c>
      <c r="D41" s="19" t="s">
        <v>103</v>
      </c>
      <c r="E41" s="19">
        <f t="shared" si="55"/>
        <v>0.127139</v>
      </c>
      <c r="F41" s="19">
        <f t="shared" si="56"/>
        <v>0</v>
      </c>
      <c r="G41" s="19">
        <f t="shared" si="57"/>
        <v>0.127139</v>
      </c>
      <c r="H41" s="19">
        <f t="shared" si="58"/>
        <v>0</v>
      </c>
      <c r="I41" s="19">
        <f t="shared" si="59"/>
        <v>0</v>
      </c>
      <c r="J41" s="19">
        <f t="shared" si="80"/>
        <v>0.127139</v>
      </c>
      <c r="K41" s="42">
        <v>0</v>
      </c>
      <c r="L41" s="9">
        <v>0.127139</v>
      </c>
      <c r="M41" s="42">
        <v>0</v>
      </c>
      <c r="N41" s="42">
        <v>0</v>
      </c>
      <c r="O41" s="19">
        <f t="shared" si="74"/>
        <v>0</v>
      </c>
      <c r="P41" s="9">
        <v>0</v>
      </c>
      <c r="Q41" s="9">
        <v>0</v>
      </c>
      <c r="R41" s="42">
        <v>0</v>
      </c>
      <c r="S41" s="42">
        <v>0</v>
      </c>
      <c r="T41" s="19">
        <f t="shared" si="81"/>
        <v>0</v>
      </c>
      <c r="U41" s="42">
        <v>0</v>
      </c>
      <c r="V41" s="42">
        <v>0</v>
      </c>
      <c r="W41" s="42">
        <v>0</v>
      </c>
      <c r="X41" s="42">
        <v>0</v>
      </c>
      <c r="Y41" s="19">
        <f t="shared" si="68"/>
        <v>0</v>
      </c>
      <c r="Z41" s="42">
        <v>0</v>
      </c>
      <c r="AA41" s="42">
        <v>0</v>
      </c>
      <c r="AB41" s="42">
        <v>0</v>
      </c>
      <c r="AC41" s="42">
        <v>0</v>
      </c>
      <c r="AD41" s="19" t="s">
        <v>103</v>
      </c>
      <c r="AE41" s="19">
        <f t="shared" si="69"/>
        <v>0.105949</v>
      </c>
      <c r="AF41" s="19">
        <f t="shared" si="70"/>
        <v>0</v>
      </c>
      <c r="AG41" s="19">
        <f t="shared" si="71"/>
        <v>0.105949</v>
      </c>
      <c r="AH41" s="19">
        <f t="shared" si="72"/>
        <v>0</v>
      </c>
      <c r="AI41" s="19">
        <f t="shared" si="73"/>
        <v>0</v>
      </c>
      <c r="AJ41" s="19">
        <f t="shared" si="78"/>
        <v>0.105949</v>
      </c>
      <c r="AK41" s="47">
        <v>0</v>
      </c>
      <c r="AL41" s="9">
        <v>0.105949</v>
      </c>
      <c r="AM41" s="47">
        <v>0</v>
      </c>
      <c r="AN41" s="47">
        <v>0</v>
      </c>
      <c r="AO41" s="19">
        <f t="shared" si="77"/>
        <v>0</v>
      </c>
      <c r="AP41" s="19">
        <v>0</v>
      </c>
      <c r="AQ41" s="19">
        <v>0</v>
      </c>
      <c r="AR41" s="19">
        <v>0</v>
      </c>
      <c r="AS41" s="19">
        <v>0</v>
      </c>
      <c r="AT41" s="19">
        <f t="shared" si="79"/>
        <v>0</v>
      </c>
      <c r="AU41" s="19">
        <v>0</v>
      </c>
      <c r="AV41" s="9">
        <v>0</v>
      </c>
      <c r="AW41" s="19">
        <v>0</v>
      </c>
      <c r="AX41" s="19">
        <v>0</v>
      </c>
      <c r="AY41" s="19">
        <f t="shared" si="64"/>
        <v>0</v>
      </c>
      <c r="AZ41" s="19">
        <v>0</v>
      </c>
      <c r="BA41" s="19">
        <v>0</v>
      </c>
      <c r="BB41" s="19">
        <v>0</v>
      </c>
      <c r="BC41" s="19">
        <v>0</v>
      </c>
    </row>
    <row r="42" spans="1:55" s="23" customFormat="1" ht="52.5" x14ac:dyDescent="0.2">
      <c r="A42" s="37" t="s">
        <v>127</v>
      </c>
      <c r="B42" s="51" t="s">
        <v>206</v>
      </c>
      <c r="C42" s="48" t="s">
        <v>207</v>
      </c>
      <c r="D42" s="19" t="s">
        <v>103</v>
      </c>
      <c r="E42" s="19">
        <f t="shared" si="55"/>
        <v>0.308527</v>
      </c>
      <c r="F42" s="19">
        <f t="shared" si="56"/>
        <v>0</v>
      </c>
      <c r="G42" s="19">
        <f t="shared" si="57"/>
        <v>0.308527</v>
      </c>
      <c r="H42" s="19">
        <f t="shared" si="58"/>
        <v>0</v>
      </c>
      <c r="I42" s="19">
        <f t="shared" si="59"/>
        <v>0</v>
      </c>
      <c r="J42" s="19">
        <f t="shared" si="80"/>
        <v>0.308527</v>
      </c>
      <c r="K42" s="42">
        <v>0</v>
      </c>
      <c r="L42" s="9">
        <v>0.308527</v>
      </c>
      <c r="M42" s="42">
        <v>0</v>
      </c>
      <c r="N42" s="42">
        <v>0</v>
      </c>
      <c r="O42" s="19">
        <f t="shared" si="74"/>
        <v>0</v>
      </c>
      <c r="P42" s="9">
        <v>0</v>
      </c>
      <c r="Q42" s="9">
        <v>0</v>
      </c>
      <c r="R42" s="42">
        <v>0</v>
      </c>
      <c r="S42" s="42">
        <v>0</v>
      </c>
      <c r="T42" s="19">
        <f t="shared" si="81"/>
        <v>0</v>
      </c>
      <c r="U42" s="42">
        <v>0</v>
      </c>
      <c r="V42" s="42">
        <v>0</v>
      </c>
      <c r="W42" s="42">
        <v>0</v>
      </c>
      <c r="X42" s="42">
        <v>0</v>
      </c>
      <c r="Y42" s="19">
        <f t="shared" si="68"/>
        <v>0</v>
      </c>
      <c r="Z42" s="42">
        <v>0</v>
      </c>
      <c r="AA42" s="42">
        <v>0</v>
      </c>
      <c r="AB42" s="42">
        <v>0</v>
      </c>
      <c r="AC42" s="42">
        <v>0</v>
      </c>
      <c r="AD42" s="19" t="s">
        <v>103</v>
      </c>
      <c r="AE42" s="19">
        <f t="shared" si="69"/>
        <v>0.257106</v>
      </c>
      <c r="AF42" s="19">
        <f t="shared" si="70"/>
        <v>0</v>
      </c>
      <c r="AG42" s="19">
        <f t="shared" si="71"/>
        <v>0.257106</v>
      </c>
      <c r="AH42" s="19">
        <f t="shared" si="72"/>
        <v>0</v>
      </c>
      <c r="AI42" s="19">
        <f t="shared" si="73"/>
        <v>0</v>
      </c>
      <c r="AJ42" s="19">
        <f t="shared" si="78"/>
        <v>0.257106</v>
      </c>
      <c r="AK42" s="47">
        <v>0</v>
      </c>
      <c r="AL42" s="9">
        <v>0.257106</v>
      </c>
      <c r="AM42" s="47">
        <v>0</v>
      </c>
      <c r="AN42" s="47">
        <v>0</v>
      </c>
      <c r="AO42" s="19">
        <f t="shared" si="77"/>
        <v>0</v>
      </c>
      <c r="AP42" s="19">
        <v>0</v>
      </c>
      <c r="AQ42" s="19">
        <v>0</v>
      </c>
      <c r="AR42" s="19">
        <v>0</v>
      </c>
      <c r="AS42" s="19">
        <v>0</v>
      </c>
      <c r="AT42" s="19">
        <f t="shared" si="79"/>
        <v>0</v>
      </c>
      <c r="AU42" s="19">
        <v>0</v>
      </c>
      <c r="AV42" s="19">
        <v>0</v>
      </c>
      <c r="AW42" s="19">
        <v>0</v>
      </c>
      <c r="AX42" s="19">
        <v>0</v>
      </c>
      <c r="AY42" s="19">
        <f t="shared" si="64"/>
        <v>0</v>
      </c>
      <c r="AZ42" s="19">
        <v>0</v>
      </c>
      <c r="BA42" s="19">
        <v>0</v>
      </c>
      <c r="BB42" s="19">
        <v>0</v>
      </c>
      <c r="BC42" s="19">
        <v>0</v>
      </c>
    </row>
    <row r="43" spans="1:55" s="23" customFormat="1" ht="63" x14ac:dyDescent="0.2">
      <c r="A43" s="37" t="s">
        <v>127</v>
      </c>
      <c r="B43" s="51" t="s">
        <v>208</v>
      </c>
      <c r="C43" s="48" t="s">
        <v>209</v>
      </c>
      <c r="D43" s="19">
        <v>5.2521339999999999</v>
      </c>
      <c r="E43" s="19">
        <f t="shared" ref="E43:E59" si="135">SUM(F43:I43)</f>
        <v>5.2892839999999994</v>
      </c>
      <c r="F43" s="19">
        <f t="shared" ref="F43:F59" si="136">K43+P43+U43+Z43</f>
        <v>0.17297999999999999</v>
      </c>
      <c r="G43" s="19">
        <f t="shared" ref="G43:G59" si="137">L43+Q43+V43+AA43</f>
        <v>5.1163039999999995</v>
      </c>
      <c r="H43" s="19">
        <f t="shared" ref="H43:H59" si="138">M43+R43+W43+AB43</f>
        <v>0</v>
      </c>
      <c r="I43" s="19">
        <f t="shared" ref="I43:I59" si="139">N43+S43+X43+AC43</f>
        <v>0</v>
      </c>
      <c r="J43" s="19">
        <f t="shared" si="80"/>
        <v>3.7150000000000002E-2</v>
      </c>
      <c r="K43" s="42">
        <v>0</v>
      </c>
      <c r="L43" s="9">
        <v>3.7150000000000002E-2</v>
      </c>
      <c r="M43" s="42">
        <v>0</v>
      </c>
      <c r="N43" s="42">
        <v>0</v>
      </c>
      <c r="O43" s="19">
        <f t="shared" ref="O43:O59" si="140">SUM(P43:S43)</f>
        <v>5.2521339999999999</v>
      </c>
      <c r="P43" s="9">
        <v>0.17297999999999999</v>
      </c>
      <c r="Q43" s="9">
        <v>5.0791539999999999</v>
      </c>
      <c r="R43" s="42">
        <v>0</v>
      </c>
      <c r="S43" s="42">
        <v>0</v>
      </c>
      <c r="T43" s="19">
        <f t="shared" si="81"/>
        <v>0</v>
      </c>
      <c r="U43" s="42">
        <v>0</v>
      </c>
      <c r="V43" s="42">
        <v>0</v>
      </c>
      <c r="W43" s="42">
        <v>0</v>
      </c>
      <c r="X43" s="42">
        <v>0</v>
      </c>
      <c r="Y43" s="19">
        <f t="shared" ref="Y43:Y59" si="141">SUM(Z43:AC43)</f>
        <v>0</v>
      </c>
      <c r="Z43" s="42">
        <v>0</v>
      </c>
      <c r="AA43" s="42">
        <v>0</v>
      </c>
      <c r="AB43" s="42">
        <v>0</v>
      </c>
      <c r="AC43" s="42">
        <v>0</v>
      </c>
      <c r="AD43" s="19">
        <v>4.3767779999999998</v>
      </c>
      <c r="AE43" s="19">
        <f t="shared" si="69"/>
        <v>4.4077359999999999</v>
      </c>
      <c r="AF43" s="19">
        <f t="shared" si="70"/>
        <v>0.14415</v>
      </c>
      <c r="AG43" s="19">
        <f t="shared" si="71"/>
        <v>4.2635860000000001</v>
      </c>
      <c r="AH43" s="19">
        <f t="shared" si="72"/>
        <v>0</v>
      </c>
      <c r="AI43" s="19">
        <f t="shared" si="73"/>
        <v>0</v>
      </c>
      <c r="AJ43" s="19">
        <f t="shared" ref="AJ43:AJ59" si="142">SUM(AK43:AN43)</f>
        <v>4.4077359999999999</v>
      </c>
      <c r="AK43" s="47">
        <v>0.14415</v>
      </c>
      <c r="AL43" s="47">
        <v>4.2635860000000001</v>
      </c>
      <c r="AM43" s="47">
        <v>0</v>
      </c>
      <c r="AN43" s="47">
        <v>0</v>
      </c>
      <c r="AO43" s="19">
        <f t="shared" ref="AO43:AO59" si="143">SUM(AP43:AS43)</f>
        <v>0</v>
      </c>
      <c r="AP43" s="19">
        <v>0</v>
      </c>
      <c r="AQ43" s="19">
        <v>0</v>
      </c>
      <c r="AR43" s="19">
        <v>0</v>
      </c>
      <c r="AS43" s="19">
        <v>0</v>
      </c>
      <c r="AT43" s="19">
        <f t="shared" ref="AT43:AT59" si="144">SUM(AU43:AX43)</f>
        <v>0</v>
      </c>
      <c r="AU43" s="19">
        <v>0</v>
      </c>
      <c r="AV43" s="9">
        <v>0</v>
      </c>
      <c r="AW43" s="19">
        <v>0</v>
      </c>
      <c r="AX43" s="19">
        <v>0</v>
      </c>
      <c r="AY43" s="19">
        <f t="shared" ref="AY43:AY59" si="145">SUM(AZ43:BC43)</f>
        <v>0</v>
      </c>
      <c r="AZ43" s="19">
        <v>0</v>
      </c>
      <c r="BA43" s="19">
        <v>0</v>
      </c>
      <c r="BB43" s="19">
        <v>0</v>
      </c>
      <c r="BC43" s="19">
        <v>0</v>
      </c>
    </row>
    <row r="44" spans="1:55" s="23" customFormat="1" ht="52.5" x14ac:dyDescent="0.2">
      <c r="A44" s="37" t="s">
        <v>127</v>
      </c>
      <c r="B44" s="51" t="s">
        <v>210</v>
      </c>
      <c r="C44" s="48" t="s">
        <v>211</v>
      </c>
      <c r="D44" s="19">
        <v>1.2136400000000001</v>
      </c>
      <c r="E44" s="19">
        <f t="shared" ref="E44:E58" si="146">SUM(F44:I44)</f>
        <v>1.2222245</v>
      </c>
      <c r="F44" s="19">
        <f t="shared" ref="F44:F58" si="147">K44+P44+U44+Z44</f>
        <v>0.21213480000000001</v>
      </c>
      <c r="G44" s="19">
        <f t="shared" ref="G44:G58" si="148">L44+Q44+V44+AA44</f>
        <v>1.0100897</v>
      </c>
      <c r="H44" s="19">
        <f t="shared" ref="H44:H58" si="149">M44+R44+W44+AB44</f>
        <v>0</v>
      </c>
      <c r="I44" s="19">
        <f t="shared" ref="I44:I58" si="150">N44+S44+X44+AC44</f>
        <v>0</v>
      </c>
      <c r="J44" s="19">
        <f t="shared" ref="J44:J58" si="151">K44+L44+M44+N44</f>
        <v>8.5850000000000006E-3</v>
      </c>
      <c r="K44" s="42">
        <v>0</v>
      </c>
      <c r="L44" s="9">
        <v>8.5850000000000006E-3</v>
      </c>
      <c r="M44" s="42">
        <v>0</v>
      </c>
      <c r="N44" s="42">
        <v>0</v>
      </c>
      <c r="O44" s="19">
        <f t="shared" ref="O44:O58" si="152">SUM(P44:S44)</f>
        <v>1.2136395</v>
      </c>
      <c r="P44" s="9">
        <v>0.21213480000000001</v>
      </c>
      <c r="Q44" s="9">
        <v>1.0015046999999999</v>
      </c>
      <c r="R44" s="42">
        <v>0</v>
      </c>
      <c r="S44" s="42">
        <v>0</v>
      </c>
      <c r="T44" s="19">
        <f t="shared" ref="T44:T58" si="153">U44+V44+W44+X44</f>
        <v>0</v>
      </c>
      <c r="U44" s="42">
        <v>0</v>
      </c>
      <c r="V44" s="42">
        <v>0</v>
      </c>
      <c r="W44" s="42">
        <v>0</v>
      </c>
      <c r="X44" s="42">
        <v>0</v>
      </c>
      <c r="Y44" s="19">
        <f t="shared" ref="Y44:Y58" si="154">SUM(Z44:AC44)</f>
        <v>0</v>
      </c>
      <c r="Z44" s="42">
        <v>0</v>
      </c>
      <c r="AA44" s="42">
        <v>0</v>
      </c>
      <c r="AB44" s="42">
        <v>0</v>
      </c>
      <c r="AC44" s="42">
        <v>0</v>
      </c>
      <c r="AD44" s="19">
        <v>1.0113669999999999</v>
      </c>
      <c r="AE44" s="19">
        <f t="shared" si="69"/>
        <v>1.0185199999999999</v>
      </c>
      <c r="AF44" s="19">
        <f t="shared" si="70"/>
        <v>0.17677899999999999</v>
      </c>
      <c r="AG44" s="19">
        <f t="shared" si="71"/>
        <v>0.84174099999999996</v>
      </c>
      <c r="AH44" s="19">
        <f t="shared" si="72"/>
        <v>0</v>
      </c>
      <c r="AI44" s="19">
        <f t="shared" si="73"/>
        <v>0</v>
      </c>
      <c r="AJ44" s="19">
        <f t="shared" ref="AJ44:AJ58" si="155">SUM(AK44:AN44)</f>
        <v>1.0185199999999999</v>
      </c>
      <c r="AK44" s="47">
        <v>0.17677899999999999</v>
      </c>
      <c r="AL44" s="47">
        <v>0.84174099999999996</v>
      </c>
      <c r="AM44" s="47">
        <v>0</v>
      </c>
      <c r="AN44" s="47">
        <v>0</v>
      </c>
      <c r="AO44" s="19">
        <f t="shared" ref="AO44:AO58" si="156">SUM(AP44:AS44)</f>
        <v>0</v>
      </c>
      <c r="AP44" s="19">
        <v>0</v>
      </c>
      <c r="AQ44" s="19">
        <v>0</v>
      </c>
      <c r="AR44" s="19">
        <v>0</v>
      </c>
      <c r="AS44" s="19">
        <v>0</v>
      </c>
      <c r="AT44" s="19">
        <f t="shared" ref="AT44:AT58" si="157">SUM(AU44:AX44)</f>
        <v>0</v>
      </c>
      <c r="AU44" s="19">
        <v>0</v>
      </c>
      <c r="AV44" s="9">
        <v>0</v>
      </c>
      <c r="AW44" s="19">
        <v>0</v>
      </c>
      <c r="AX44" s="19">
        <v>0</v>
      </c>
      <c r="AY44" s="19">
        <f t="shared" ref="AY44:AY58" si="158">SUM(AZ44:BC44)</f>
        <v>0</v>
      </c>
      <c r="AZ44" s="19">
        <v>0</v>
      </c>
      <c r="BA44" s="19">
        <v>0</v>
      </c>
      <c r="BB44" s="19">
        <v>0</v>
      </c>
      <c r="BC44" s="19">
        <v>0</v>
      </c>
    </row>
    <row r="45" spans="1:55" s="23" customFormat="1" ht="84" x14ac:dyDescent="0.2">
      <c r="A45" s="37" t="s">
        <v>127</v>
      </c>
      <c r="B45" s="46" t="s">
        <v>230</v>
      </c>
      <c r="C45" s="48" t="s">
        <v>231</v>
      </c>
      <c r="D45" s="19" t="s">
        <v>103</v>
      </c>
      <c r="E45" s="19">
        <f t="shared" si="146"/>
        <v>3.7267123999999998</v>
      </c>
      <c r="F45" s="19">
        <f t="shared" si="147"/>
        <v>0.31357000000000002</v>
      </c>
      <c r="G45" s="19">
        <f t="shared" si="148"/>
        <v>3.4131423999999999</v>
      </c>
      <c r="H45" s="19">
        <f t="shared" si="149"/>
        <v>0</v>
      </c>
      <c r="I45" s="19">
        <f t="shared" si="150"/>
        <v>0</v>
      </c>
      <c r="J45" s="19">
        <f t="shared" si="151"/>
        <v>0</v>
      </c>
      <c r="K45" s="42">
        <v>0</v>
      </c>
      <c r="L45" s="9">
        <v>0</v>
      </c>
      <c r="M45" s="42">
        <v>0</v>
      </c>
      <c r="N45" s="42">
        <v>0</v>
      </c>
      <c r="O45" s="19">
        <f t="shared" si="152"/>
        <v>2.5933399999999999E-2</v>
      </c>
      <c r="P45" s="9">
        <v>0</v>
      </c>
      <c r="Q45" s="9">
        <v>2.5933399999999999E-2</v>
      </c>
      <c r="R45" s="42">
        <v>0</v>
      </c>
      <c r="S45" s="42">
        <v>0</v>
      </c>
      <c r="T45" s="19">
        <f t="shared" si="153"/>
        <v>3.7007789999999998</v>
      </c>
      <c r="U45" s="42">
        <v>0.31357000000000002</v>
      </c>
      <c r="V45" s="42">
        <v>3.3872089999999999</v>
      </c>
      <c r="W45" s="42">
        <v>0</v>
      </c>
      <c r="X45" s="42">
        <v>0</v>
      </c>
      <c r="Y45" s="19">
        <f t="shared" si="154"/>
        <v>0</v>
      </c>
      <c r="Z45" s="42">
        <v>0</v>
      </c>
      <c r="AA45" s="42">
        <v>0</v>
      </c>
      <c r="AB45" s="42">
        <v>0</v>
      </c>
      <c r="AC45" s="42">
        <v>0</v>
      </c>
      <c r="AD45" s="19" t="s">
        <v>103</v>
      </c>
      <c r="AE45" s="19">
        <f t="shared" si="69"/>
        <v>3.105594</v>
      </c>
      <c r="AF45" s="19">
        <f t="shared" si="70"/>
        <v>0.26130799999999998</v>
      </c>
      <c r="AG45" s="19">
        <f t="shared" si="71"/>
        <v>2.8442859999999999</v>
      </c>
      <c r="AH45" s="19">
        <f t="shared" si="72"/>
        <v>0</v>
      </c>
      <c r="AI45" s="19">
        <f t="shared" si="73"/>
        <v>0</v>
      </c>
      <c r="AJ45" s="19">
        <f t="shared" si="155"/>
        <v>0</v>
      </c>
      <c r="AK45" s="47">
        <v>0</v>
      </c>
      <c r="AL45" s="47">
        <v>0</v>
      </c>
      <c r="AM45" s="47">
        <v>0</v>
      </c>
      <c r="AN45" s="47">
        <v>0</v>
      </c>
      <c r="AO45" s="19">
        <f t="shared" si="156"/>
        <v>3.105594</v>
      </c>
      <c r="AP45" s="19">
        <v>0.26130799999999998</v>
      </c>
      <c r="AQ45" s="9">
        <v>2.8442859999999999</v>
      </c>
      <c r="AR45" s="19">
        <v>0</v>
      </c>
      <c r="AS45" s="19">
        <v>0</v>
      </c>
      <c r="AT45" s="19">
        <f t="shared" si="157"/>
        <v>0</v>
      </c>
      <c r="AU45" s="19">
        <v>0</v>
      </c>
      <c r="AV45" s="9">
        <v>0</v>
      </c>
      <c r="AW45" s="19">
        <v>0</v>
      </c>
      <c r="AX45" s="19">
        <v>0</v>
      </c>
      <c r="AY45" s="19">
        <f t="shared" si="158"/>
        <v>0</v>
      </c>
      <c r="AZ45" s="19">
        <v>0</v>
      </c>
      <c r="BA45" s="19">
        <v>0</v>
      </c>
      <c r="BB45" s="19">
        <v>0</v>
      </c>
      <c r="BC45" s="19">
        <v>0</v>
      </c>
    </row>
    <row r="46" spans="1:55" s="23" customFormat="1" ht="73.5" x14ac:dyDescent="0.2">
      <c r="A46" s="37" t="s">
        <v>127</v>
      </c>
      <c r="B46" s="60" t="s">
        <v>238</v>
      </c>
      <c r="C46" s="45" t="s">
        <v>239</v>
      </c>
      <c r="D46" s="19">
        <v>6.6707580000000002</v>
      </c>
      <c r="E46" s="19">
        <f t="shared" si="146"/>
        <v>4.9766999999999999E-2</v>
      </c>
      <c r="F46" s="19">
        <f t="shared" si="147"/>
        <v>0</v>
      </c>
      <c r="G46" s="19">
        <f t="shared" si="148"/>
        <v>4.9766999999999999E-2</v>
      </c>
      <c r="H46" s="19">
        <f t="shared" si="149"/>
        <v>0</v>
      </c>
      <c r="I46" s="19">
        <f t="shared" si="150"/>
        <v>0</v>
      </c>
      <c r="J46" s="19">
        <f t="shared" si="151"/>
        <v>0</v>
      </c>
      <c r="K46" s="42">
        <v>0</v>
      </c>
      <c r="L46" s="9">
        <v>0</v>
      </c>
      <c r="M46" s="42">
        <v>0</v>
      </c>
      <c r="N46" s="42">
        <v>0</v>
      </c>
      <c r="O46" s="19">
        <f t="shared" si="152"/>
        <v>0</v>
      </c>
      <c r="P46" s="9">
        <v>0</v>
      </c>
      <c r="Q46" s="9">
        <v>0</v>
      </c>
      <c r="R46" s="42">
        <v>0</v>
      </c>
      <c r="S46" s="42">
        <v>0</v>
      </c>
      <c r="T46" s="19">
        <f t="shared" si="153"/>
        <v>4.9766999999999999E-2</v>
      </c>
      <c r="U46" s="42">
        <v>0</v>
      </c>
      <c r="V46" s="42">
        <v>4.9766999999999999E-2</v>
      </c>
      <c r="W46" s="42">
        <v>0</v>
      </c>
      <c r="X46" s="42">
        <v>0</v>
      </c>
      <c r="Y46" s="19">
        <f t="shared" si="154"/>
        <v>0</v>
      </c>
      <c r="Z46" s="42">
        <v>0</v>
      </c>
      <c r="AA46" s="42">
        <v>0</v>
      </c>
      <c r="AB46" s="42">
        <v>0</v>
      </c>
      <c r="AC46" s="42">
        <v>0</v>
      </c>
      <c r="AD46" s="19">
        <v>5.5589649999999997</v>
      </c>
      <c r="AE46" s="19">
        <f t="shared" si="69"/>
        <v>8.1768429999999999</v>
      </c>
      <c r="AF46" s="19">
        <f t="shared" si="70"/>
        <v>0.15329000000000001</v>
      </c>
      <c r="AG46" s="19">
        <f t="shared" si="71"/>
        <v>8.0235529999999997</v>
      </c>
      <c r="AH46" s="19">
        <f t="shared" si="72"/>
        <v>0</v>
      </c>
      <c r="AI46" s="19">
        <f t="shared" si="73"/>
        <v>0</v>
      </c>
      <c r="AJ46" s="19">
        <f t="shared" si="155"/>
        <v>0</v>
      </c>
      <c r="AK46" s="47">
        <v>0</v>
      </c>
      <c r="AL46" s="47">
        <v>0</v>
      </c>
      <c r="AM46" s="47">
        <v>0</v>
      </c>
      <c r="AN46" s="47">
        <v>0</v>
      </c>
      <c r="AO46" s="19">
        <f t="shared" si="156"/>
        <v>0</v>
      </c>
      <c r="AP46" s="19">
        <v>0</v>
      </c>
      <c r="AQ46" s="9">
        <v>0</v>
      </c>
      <c r="AR46" s="19">
        <v>0</v>
      </c>
      <c r="AS46" s="19">
        <v>0</v>
      </c>
      <c r="AT46" s="19">
        <f t="shared" si="157"/>
        <v>8.1768429999999999</v>
      </c>
      <c r="AU46" s="19">
        <v>0.15329000000000001</v>
      </c>
      <c r="AV46" s="9">
        <v>8.0235529999999997</v>
      </c>
      <c r="AW46" s="19">
        <v>0</v>
      </c>
      <c r="AX46" s="19">
        <v>0</v>
      </c>
      <c r="AY46" s="19">
        <f t="shared" si="158"/>
        <v>0</v>
      </c>
      <c r="AZ46" s="19">
        <v>0</v>
      </c>
      <c r="BA46" s="19">
        <v>0</v>
      </c>
      <c r="BB46" s="19">
        <v>0</v>
      </c>
      <c r="BC46" s="19">
        <v>0</v>
      </c>
    </row>
    <row r="47" spans="1:55" s="23" customFormat="1" ht="63" x14ac:dyDescent="0.2">
      <c r="A47" s="37" t="s">
        <v>127</v>
      </c>
      <c r="B47" s="60" t="s">
        <v>240</v>
      </c>
      <c r="C47" s="45" t="s">
        <v>241</v>
      </c>
      <c r="D47" s="19">
        <v>4.3125049999999998</v>
      </c>
      <c r="E47" s="19">
        <f t="shared" si="146"/>
        <v>3.5539999999999999E-3</v>
      </c>
      <c r="F47" s="19">
        <f t="shared" si="147"/>
        <v>0</v>
      </c>
      <c r="G47" s="19">
        <f t="shared" si="148"/>
        <v>3.5539999999999999E-3</v>
      </c>
      <c r="H47" s="19">
        <f t="shared" si="149"/>
        <v>0</v>
      </c>
      <c r="I47" s="19">
        <f t="shared" si="150"/>
        <v>0</v>
      </c>
      <c r="J47" s="19">
        <f t="shared" si="151"/>
        <v>0</v>
      </c>
      <c r="K47" s="42">
        <v>0</v>
      </c>
      <c r="L47" s="9">
        <v>0</v>
      </c>
      <c r="M47" s="42">
        <v>0</v>
      </c>
      <c r="N47" s="42">
        <v>0</v>
      </c>
      <c r="O47" s="19">
        <f t="shared" si="152"/>
        <v>0</v>
      </c>
      <c r="P47" s="9">
        <v>0</v>
      </c>
      <c r="Q47" s="9">
        <v>0</v>
      </c>
      <c r="R47" s="42">
        <v>0</v>
      </c>
      <c r="S47" s="42">
        <v>0</v>
      </c>
      <c r="T47" s="19">
        <f t="shared" si="153"/>
        <v>3.5539999999999999E-3</v>
      </c>
      <c r="U47" s="42">
        <v>0</v>
      </c>
      <c r="V47" s="42">
        <v>3.5539999999999999E-3</v>
      </c>
      <c r="W47" s="42">
        <v>0</v>
      </c>
      <c r="X47" s="42">
        <v>0</v>
      </c>
      <c r="Y47" s="19">
        <f t="shared" si="154"/>
        <v>0</v>
      </c>
      <c r="Z47" s="42">
        <v>0</v>
      </c>
      <c r="AA47" s="42">
        <v>0</v>
      </c>
      <c r="AB47" s="42">
        <v>0</v>
      </c>
      <c r="AC47" s="42">
        <v>0</v>
      </c>
      <c r="AD47" s="19">
        <v>3.5937540000000001</v>
      </c>
      <c r="AE47" s="19">
        <f t="shared" si="69"/>
        <v>0.583847</v>
      </c>
      <c r="AF47" s="19">
        <f t="shared" si="70"/>
        <v>7.2536000000000003E-2</v>
      </c>
      <c r="AG47" s="19">
        <f t="shared" si="71"/>
        <v>0.51131099999999996</v>
      </c>
      <c r="AH47" s="19">
        <f t="shared" si="72"/>
        <v>0</v>
      </c>
      <c r="AI47" s="19">
        <f t="shared" si="73"/>
        <v>0</v>
      </c>
      <c r="AJ47" s="19">
        <f t="shared" si="155"/>
        <v>0</v>
      </c>
      <c r="AK47" s="47">
        <v>0</v>
      </c>
      <c r="AL47" s="47">
        <v>0</v>
      </c>
      <c r="AM47" s="47">
        <v>0</v>
      </c>
      <c r="AN47" s="47">
        <v>0</v>
      </c>
      <c r="AO47" s="19">
        <f t="shared" si="156"/>
        <v>0</v>
      </c>
      <c r="AP47" s="19">
        <v>0</v>
      </c>
      <c r="AQ47" s="9">
        <v>0</v>
      </c>
      <c r="AR47" s="19">
        <v>0</v>
      </c>
      <c r="AS47" s="19">
        <v>0</v>
      </c>
      <c r="AT47" s="19">
        <f t="shared" si="157"/>
        <v>0.583847</v>
      </c>
      <c r="AU47" s="19">
        <v>7.2536000000000003E-2</v>
      </c>
      <c r="AV47" s="9">
        <v>0.51131099999999996</v>
      </c>
      <c r="AW47" s="19">
        <v>0</v>
      </c>
      <c r="AX47" s="19">
        <v>0</v>
      </c>
      <c r="AY47" s="19">
        <f t="shared" si="158"/>
        <v>0</v>
      </c>
      <c r="AZ47" s="19">
        <v>0</v>
      </c>
      <c r="BA47" s="19">
        <v>0</v>
      </c>
      <c r="BB47" s="19">
        <v>0</v>
      </c>
      <c r="BC47" s="19">
        <v>0</v>
      </c>
    </row>
    <row r="48" spans="1:55" s="23" customFormat="1" ht="73.5" x14ac:dyDescent="0.2">
      <c r="A48" s="37" t="s">
        <v>127</v>
      </c>
      <c r="B48" s="60" t="s">
        <v>242</v>
      </c>
      <c r="C48" s="45" t="s">
        <v>243</v>
      </c>
      <c r="D48" s="19">
        <v>7.2973809999999997</v>
      </c>
      <c r="E48" s="19">
        <f t="shared" ref="E48:E51" si="159">SUM(F48:I48)</f>
        <v>6.7199999999999996E-4</v>
      </c>
      <c r="F48" s="19">
        <f t="shared" ref="F48:F51" si="160">K48+P48+U48+Z48</f>
        <v>6.7199999999999996E-4</v>
      </c>
      <c r="G48" s="19">
        <f t="shared" ref="G48:G51" si="161">L48+Q48+V48+AA48</f>
        <v>0</v>
      </c>
      <c r="H48" s="19">
        <f t="shared" ref="H48:H51" si="162">M48+R48+W48+AB48</f>
        <v>0</v>
      </c>
      <c r="I48" s="19">
        <f t="shared" ref="I48:I51" si="163">N48+S48+X48+AC48</f>
        <v>0</v>
      </c>
      <c r="J48" s="19">
        <f t="shared" ref="J48:J51" si="164">K48+L48+M48+N48</f>
        <v>0</v>
      </c>
      <c r="K48" s="42">
        <v>0</v>
      </c>
      <c r="L48" s="9">
        <v>0</v>
      </c>
      <c r="M48" s="42">
        <v>0</v>
      </c>
      <c r="N48" s="42">
        <v>0</v>
      </c>
      <c r="O48" s="19">
        <f t="shared" ref="O48:O51" si="165">SUM(P48:S48)</f>
        <v>0</v>
      </c>
      <c r="P48" s="9">
        <v>0</v>
      </c>
      <c r="Q48" s="9">
        <v>0</v>
      </c>
      <c r="R48" s="42">
        <v>0</v>
      </c>
      <c r="S48" s="42">
        <v>0</v>
      </c>
      <c r="T48" s="19">
        <f t="shared" ref="T48:T51" si="166">U48+V48+W48+X48</f>
        <v>6.7199999999999996E-4</v>
      </c>
      <c r="U48" s="42">
        <v>6.7199999999999996E-4</v>
      </c>
      <c r="V48" s="42">
        <v>0</v>
      </c>
      <c r="W48" s="42">
        <v>0</v>
      </c>
      <c r="X48" s="42">
        <v>0</v>
      </c>
      <c r="Y48" s="19">
        <f t="shared" ref="Y48:Y51" si="167">SUM(Z48:AC48)</f>
        <v>0</v>
      </c>
      <c r="Z48" s="42">
        <v>0</v>
      </c>
      <c r="AA48" s="42">
        <v>0</v>
      </c>
      <c r="AB48" s="42">
        <v>0</v>
      </c>
      <c r="AC48" s="42">
        <v>0</v>
      </c>
      <c r="AD48" s="19">
        <v>6.0811510000000002</v>
      </c>
      <c r="AE48" s="19">
        <f t="shared" ref="AE48:AE51" si="168">SUM(AF48:AI48)</f>
        <v>0.11039400000000001</v>
      </c>
      <c r="AF48" s="19">
        <f t="shared" ref="AF48:AF51" si="169">AK48+AP48+AU48+AZ48</f>
        <v>0.11039400000000001</v>
      </c>
      <c r="AG48" s="19">
        <f t="shared" ref="AG48:AG51" si="170">AL48+AQ48+AV48+BA48</f>
        <v>0</v>
      </c>
      <c r="AH48" s="19">
        <f t="shared" ref="AH48:AH51" si="171">AM48+AR48+AW48+BB48</f>
        <v>0</v>
      </c>
      <c r="AI48" s="19">
        <f t="shared" ref="AI48:AI51" si="172">AN48+AS48+AX48+BC48</f>
        <v>0</v>
      </c>
      <c r="AJ48" s="19">
        <f t="shared" ref="AJ48:AJ51" si="173">SUM(AK48:AN48)</f>
        <v>0</v>
      </c>
      <c r="AK48" s="47">
        <v>0</v>
      </c>
      <c r="AL48" s="47">
        <v>0</v>
      </c>
      <c r="AM48" s="47">
        <v>0</v>
      </c>
      <c r="AN48" s="47">
        <v>0</v>
      </c>
      <c r="AO48" s="19">
        <f t="shared" ref="AO48:AO51" si="174">SUM(AP48:AS48)</f>
        <v>0</v>
      </c>
      <c r="AP48" s="19">
        <v>0</v>
      </c>
      <c r="AQ48" s="9">
        <v>0</v>
      </c>
      <c r="AR48" s="19">
        <v>0</v>
      </c>
      <c r="AS48" s="19">
        <v>0</v>
      </c>
      <c r="AT48" s="19">
        <f t="shared" ref="AT48:AT51" si="175">SUM(AU48:AX48)</f>
        <v>0.11039400000000001</v>
      </c>
      <c r="AU48" s="19">
        <v>0.11039400000000001</v>
      </c>
      <c r="AV48" s="9">
        <v>0</v>
      </c>
      <c r="AW48" s="19">
        <v>0</v>
      </c>
      <c r="AX48" s="19">
        <v>0</v>
      </c>
      <c r="AY48" s="19">
        <f t="shared" ref="AY48:AY51" si="176">SUM(AZ48:BC48)</f>
        <v>0</v>
      </c>
      <c r="AZ48" s="19">
        <v>0</v>
      </c>
      <c r="BA48" s="19">
        <v>0</v>
      </c>
      <c r="BB48" s="19">
        <v>0</v>
      </c>
      <c r="BC48" s="19">
        <v>0</v>
      </c>
    </row>
    <row r="49" spans="1:55" s="23" customFormat="1" ht="63" x14ac:dyDescent="0.2">
      <c r="A49" s="37" t="s">
        <v>127</v>
      </c>
      <c r="B49" s="60" t="s">
        <v>244</v>
      </c>
      <c r="C49" s="45" t="s">
        <v>245</v>
      </c>
      <c r="D49" s="19">
        <v>1.3241229999999999</v>
      </c>
      <c r="E49" s="19">
        <f t="shared" si="159"/>
        <v>3.0899999999999998E-4</v>
      </c>
      <c r="F49" s="19">
        <f t="shared" si="160"/>
        <v>3.0899999999999998E-4</v>
      </c>
      <c r="G49" s="19">
        <f t="shared" si="161"/>
        <v>0</v>
      </c>
      <c r="H49" s="19">
        <f t="shared" si="162"/>
        <v>0</v>
      </c>
      <c r="I49" s="19">
        <f t="shared" si="163"/>
        <v>0</v>
      </c>
      <c r="J49" s="19">
        <f t="shared" si="164"/>
        <v>0</v>
      </c>
      <c r="K49" s="42">
        <v>0</v>
      </c>
      <c r="L49" s="9">
        <v>0</v>
      </c>
      <c r="M49" s="42">
        <v>0</v>
      </c>
      <c r="N49" s="42">
        <v>0</v>
      </c>
      <c r="O49" s="19">
        <f t="shared" si="165"/>
        <v>0</v>
      </c>
      <c r="P49" s="9">
        <v>0</v>
      </c>
      <c r="Q49" s="9">
        <v>0</v>
      </c>
      <c r="R49" s="42">
        <v>0</v>
      </c>
      <c r="S49" s="42">
        <v>0</v>
      </c>
      <c r="T49" s="19">
        <f t="shared" si="166"/>
        <v>3.0899999999999998E-4</v>
      </c>
      <c r="U49" s="42">
        <v>3.0899999999999998E-4</v>
      </c>
      <c r="V49" s="42">
        <v>0</v>
      </c>
      <c r="W49" s="42">
        <v>0</v>
      </c>
      <c r="X49" s="42">
        <v>0</v>
      </c>
      <c r="Y49" s="19">
        <f t="shared" si="167"/>
        <v>0</v>
      </c>
      <c r="Z49" s="42">
        <v>0</v>
      </c>
      <c r="AA49" s="42">
        <v>0</v>
      </c>
      <c r="AB49" s="42">
        <v>0</v>
      </c>
      <c r="AC49" s="42">
        <v>0</v>
      </c>
      <c r="AD49" s="19">
        <v>1.1034360000000001</v>
      </c>
      <c r="AE49" s="19">
        <f t="shared" si="168"/>
        <v>5.0799999999999998E-2</v>
      </c>
      <c r="AF49" s="19">
        <f t="shared" si="169"/>
        <v>5.0799999999999998E-2</v>
      </c>
      <c r="AG49" s="19">
        <f t="shared" si="170"/>
        <v>0</v>
      </c>
      <c r="AH49" s="19">
        <f t="shared" si="171"/>
        <v>0</v>
      </c>
      <c r="AI49" s="19">
        <f t="shared" si="172"/>
        <v>0</v>
      </c>
      <c r="AJ49" s="19">
        <f t="shared" si="173"/>
        <v>0</v>
      </c>
      <c r="AK49" s="47">
        <v>0</v>
      </c>
      <c r="AL49" s="47">
        <v>0</v>
      </c>
      <c r="AM49" s="47">
        <v>0</v>
      </c>
      <c r="AN49" s="47">
        <v>0</v>
      </c>
      <c r="AO49" s="19">
        <f t="shared" si="174"/>
        <v>0</v>
      </c>
      <c r="AP49" s="19">
        <v>0</v>
      </c>
      <c r="AQ49" s="9">
        <v>0</v>
      </c>
      <c r="AR49" s="19">
        <v>0</v>
      </c>
      <c r="AS49" s="19">
        <v>0</v>
      </c>
      <c r="AT49" s="19">
        <f t="shared" si="175"/>
        <v>5.0799999999999998E-2</v>
      </c>
      <c r="AU49" s="19">
        <v>5.0799999999999998E-2</v>
      </c>
      <c r="AV49" s="9">
        <v>0</v>
      </c>
      <c r="AW49" s="19">
        <v>0</v>
      </c>
      <c r="AX49" s="19">
        <v>0</v>
      </c>
      <c r="AY49" s="19">
        <f t="shared" si="176"/>
        <v>0</v>
      </c>
      <c r="AZ49" s="19">
        <v>0</v>
      </c>
      <c r="BA49" s="19">
        <v>0</v>
      </c>
      <c r="BB49" s="19">
        <v>0</v>
      </c>
      <c r="BC49" s="19">
        <v>0</v>
      </c>
    </row>
    <row r="50" spans="1:55" s="23" customFormat="1" ht="63" x14ac:dyDescent="0.2">
      <c r="A50" s="37" t="s">
        <v>127</v>
      </c>
      <c r="B50" s="60" t="s">
        <v>246</v>
      </c>
      <c r="C50" s="45" t="s">
        <v>247</v>
      </c>
      <c r="D50" s="19" t="s">
        <v>103</v>
      </c>
      <c r="E50" s="19">
        <f t="shared" si="159"/>
        <v>2.41E-4</v>
      </c>
      <c r="F50" s="19">
        <f t="shared" si="160"/>
        <v>2.41E-4</v>
      </c>
      <c r="G50" s="19">
        <f t="shared" si="161"/>
        <v>0</v>
      </c>
      <c r="H50" s="19">
        <f t="shared" si="162"/>
        <v>0</v>
      </c>
      <c r="I50" s="19">
        <f t="shared" si="163"/>
        <v>0</v>
      </c>
      <c r="J50" s="19">
        <f t="shared" si="164"/>
        <v>0</v>
      </c>
      <c r="K50" s="42">
        <v>0</v>
      </c>
      <c r="L50" s="9">
        <v>0</v>
      </c>
      <c r="M50" s="42">
        <v>0</v>
      </c>
      <c r="N50" s="42">
        <v>0</v>
      </c>
      <c r="O50" s="19">
        <f t="shared" si="165"/>
        <v>0</v>
      </c>
      <c r="P50" s="9">
        <v>0</v>
      </c>
      <c r="Q50" s="9">
        <v>0</v>
      </c>
      <c r="R50" s="42">
        <v>0</v>
      </c>
      <c r="S50" s="42">
        <v>0</v>
      </c>
      <c r="T50" s="19">
        <f t="shared" si="166"/>
        <v>2.41E-4</v>
      </c>
      <c r="U50" s="42">
        <v>2.41E-4</v>
      </c>
      <c r="V50" s="42">
        <v>0</v>
      </c>
      <c r="W50" s="42">
        <v>0</v>
      </c>
      <c r="X50" s="42">
        <v>0</v>
      </c>
      <c r="Y50" s="19">
        <f t="shared" si="167"/>
        <v>0</v>
      </c>
      <c r="Z50" s="42">
        <v>0</v>
      </c>
      <c r="AA50" s="42">
        <v>0</v>
      </c>
      <c r="AB50" s="42">
        <v>0</v>
      </c>
      <c r="AC50" s="42">
        <v>0</v>
      </c>
      <c r="AD50" s="19" t="s">
        <v>103</v>
      </c>
      <c r="AE50" s="19">
        <f t="shared" si="168"/>
        <v>3.9584000000000001E-2</v>
      </c>
      <c r="AF50" s="19">
        <f t="shared" si="169"/>
        <v>3.9584000000000001E-2</v>
      </c>
      <c r="AG50" s="19">
        <f t="shared" si="170"/>
        <v>0</v>
      </c>
      <c r="AH50" s="19">
        <f t="shared" si="171"/>
        <v>0</v>
      </c>
      <c r="AI50" s="19">
        <f t="shared" si="172"/>
        <v>0</v>
      </c>
      <c r="AJ50" s="19">
        <f t="shared" si="173"/>
        <v>0</v>
      </c>
      <c r="AK50" s="47">
        <v>0</v>
      </c>
      <c r="AL50" s="47">
        <v>0</v>
      </c>
      <c r="AM50" s="47">
        <v>0</v>
      </c>
      <c r="AN50" s="47">
        <v>0</v>
      </c>
      <c r="AO50" s="19">
        <f t="shared" si="174"/>
        <v>0</v>
      </c>
      <c r="AP50" s="19">
        <v>0</v>
      </c>
      <c r="AQ50" s="9">
        <v>0</v>
      </c>
      <c r="AR50" s="19">
        <v>0</v>
      </c>
      <c r="AS50" s="19">
        <v>0</v>
      </c>
      <c r="AT50" s="19">
        <f t="shared" si="175"/>
        <v>3.9584000000000001E-2</v>
      </c>
      <c r="AU50" s="19">
        <v>3.9584000000000001E-2</v>
      </c>
      <c r="AV50" s="9">
        <v>0</v>
      </c>
      <c r="AW50" s="19">
        <v>0</v>
      </c>
      <c r="AX50" s="19">
        <v>0</v>
      </c>
      <c r="AY50" s="19">
        <f t="shared" si="176"/>
        <v>0</v>
      </c>
      <c r="AZ50" s="19">
        <v>0</v>
      </c>
      <c r="BA50" s="19">
        <v>0</v>
      </c>
      <c r="BB50" s="19">
        <v>0</v>
      </c>
      <c r="BC50" s="19">
        <v>0</v>
      </c>
    </row>
    <row r="51" spans="1:55" s="23" customFormat="1" ht="63" x14ac:dyDescent="0.2">
      <c r="A51" s="37" t="s">
        <v>127</v>
      </c>
      <c r="B51" s="60" t="s">
        <v>248</v>
      </c>
      <c r="C51" s="45" t="s">
        <v>249</v>
      </c>
      <c r="D51" s="19" t="s">
        <v>103</v>
      </c>
      <c r="E51" s="19">
        <f t="shared" si="159"/>
        <v>1.4300000000000001E-4</v>
      </c>
      <c r="F51" s="19">
        <f t="shared" si="160"/>
        <v>1.4300000000000001E-4</v>
      </c>
      <c r="G51" s="19">
        <f t="shared" si="161"/>
        <v>0</v>
      </c>
      <c r="H51" s="19">
        <f t="shared" si="162"/>
        <v>0</v>
      </c>
      <c r="I51" s="19">
        <f t="shared" si="163"/>
        <v>0</v>
      </c>
      <c r="J51" s="19">
        <f t="shared" si="164"/>
        <v>0</v>
      </c>
      <c r="K51" s="42">
        <v>0</v>
      </c>
      <c r="L51" s="9">
        <v>0</v>
      </c>
      <c r="M51" s="42">
        <v>0</v>
      </c>
      <c r="N51" s="42">
        <v>0</v>
      </c>
      <c r="O51" s="19">
        <f t="shared" si="165"/>
        <v>0</v>
      </c>
      <c r="P51" s="9">
        <v>0</v>
      </c>
      <c r="Q51" s="9">
        <v>0</v>
      </c>
      <c r="R51" s="42">
        <v>0</v>
      </c>
      <c r="S51" s="42">
        <v>0</v>
      </c>
      <c r="T51" s="19">
        <f t="shared" si="166"/>
        <v>1.4300000000000001E-4</v>
      </c>
      <c r="U51" s="42">
        <v>1.4300000000000001E-4</v>
      </c>
      <c r="V51" s="42">
        <v>0</v>
      </c>
      <c r="W51" s="42">
        <v>0</v>
      </c>
      <c r="X51" s="42">
        <v>0</v>
      </c>
      <c r="Y51" s="19">
        <f t="shared" si="167"/>
        <v>0</v>
      </c>
      <c r="Z51" s="42">
        <v>0</v>
      </c>
      <c r="AA51" s="42">
        <v>0</v>
      </c>
      <c r="AB51" s="42">
        <v>0</v>
      </c>
      <c r="AC51" s="42">
        <v>0</v>
      </c>
      <c r="AD51" s="19" t="s">
        <v>103</v>
      </c>
      <c r="AE51" s="19">
        <f t="shared" si="168"/>
        <v>2.3459000000000001E-2</v>
      </c>
      <c r="AF51" s="19">
        <f t="shared" si="169"/>
        <v>2.3459000000000001E-2</v>
      </c>
      <c r="AG51" s="19">
        <f t="shared" si="170"/>
        <v>0</v>
      </c>
      <c r="AH51" s="19">
        <f t="shared" si="171"/>
        <v>0</v>
      </c>
      <c r="AI51" s="19">
        <f t="shared" si="172"/>
        <v>0</v>
      </c>
      <c r="AJ51" s="19">
        <f t="shared" si="173"/>
        <v>0</v>
      </c>
      <c r="AK51" s="47">
        <v>0</v>
      </c>
      <c r="AL51" s="47">
        <v>0</v>
      </c>
      <c r="AM51" s="47">
        <v>0</v>
      </c>
      <c r="AN51" s="47">
        <v>0</v>
      </c>
      <c r="AO51" s="19">
        <f t="shared" si="174"/>
        <v>0</v>
      </c>
      <c r="AP51" s="19">
        <v>0</v>
      </c>
      <c r="AQ51" s="9">
        <v>0</v>
      </c>
      <c r="AR51" s="19">
        <v>0</v>
      </c>
      <c r="AS51" s="19">
        <v>0</v>
      </c>
      <c r="AT51" s="19">
        <f t="shared" si="175"/>
        <v>2.3459000000000001E-2</v>
      </c>
      <c r="AU51" s="19">
        <v>2.3459000000000001E-2</v>
      </c>
      <c r="AV51" s="9">
        <v>0</v>
      </c>
      <c r="AW51" s="19">
        <v>0</v>
      </c>
      <c r="AX51" s="19">
        <v>0</v>
      </c>
      <c r="AY51" s="19">
        <f t="shared" si="176"/>
        <v>0</v>
      </c>
      <c r="AZ51" s="19">
        <v>0</v>
      </c>
      <c r="BA51" s="19">
        <v>0</v>
      </c>
      <c r="BB51" s="19">
        <v>0</v>
      </c>
      <c r="BC51" s="19">
        <v>0</v>
      </c>
    </row>
    <row r="52" spans="1:55" s="23" customFormat="1" ht="63" x14ac:dyDescent="0.2">
      <c r="A52" s="37" t="s">
        <v>127</v>
      </c>
      <c r="B52" s="97" t="s">
        <v>250</v>
      </c>
      <c r="C52" s="45" t="s">
        <v>251</v>
      </c>
      <c r="D52" s="19" t="s">
        <v>103</v>
      </c>
      <c r="E52" s="19">
        <f t="shared" si="146"/>
        <v>3.9800000000000002E-4</v>
      </c>
      <c r="F52" s="19">
        <f t="shared" si="147"/>
        <v>3.9800000000000002E-4</v>
      </c>
      <c r="G52" s="19">
        <f t="shared" si="148"/>
        <v>0</v>
      </c>
      <c r="H52" s="19">
        <f t="shared" si="149"/>
        <v>0</v>
      </c>
      <c r="I52" s="19">
        <f t="shared" si="150"/>
        <v>0</v>
      </c>
      <c r="J52" s="19">
        <f t="shared" si="151"/>
        <v>0</v>
      </c>
      <c r="K52" s="42">
        <v>0</v>
      </c>
      <c r="L52" s="9">
        <v>0</v>
      </c>
      <c r="M52" s="42">
        <v>0</v>
      </c>
      <c r="N52" s="42">
        <v>0</v>
      </c>
      <c r="O52" s="19">
        <f t="shared" si="152"/>
        <v>0</v>
      </c>
      <c r="P52" s="9">
        <v>0</v>
      </c>
      <c r="Q52" s="9">
        <v>0</v>
      </c>
      <c r="R52" s="42">
        <v>0</v>
      </c>
      <c r="S52" s="42">
        <v>0</v>
      </c>
      <c r="T52" s="19">
        <f t="shared" si="153"/>
        <v>3.9800000000000002E-4</v>
      </c>
      <c r="U52" s="42">
        <v>3.9800000000000002E-4</v>
      </c>
      <c r="V52" s="42">
        <v>0</v>
      </c>
      <c r="W52" s="42">
        <v>0</v>
      </c>
      <c r="X52" s="42">
        <v>0</v>
      </c>
      <c r="Y52" s="19">
        <f t="shared" si="154"/>
        <v>0</v>
      </c>
      <c r="Z52" s="42">
        <v>0</v>
      </c>
      <c r="AA52" s="42">
        <v>0</v>
      </c>
      <c r="AB52" s="42">
        <v>0</v>
      </c>
      <c r="AC52" s="42">
        <v>0</v>
      </c>
      <c r="AD52" s="19" t="s">
        <v>103</v>
      </c>
      <c r="AE52" s="19">
        <f t="shared" si="69"/>
        <v>6.5431000000000003E-2</v>
      </c>
      <c r="AF52" s="19">
        <f t="shared" si="70"/>
        <v>6.5431000000000003E-2</v>
      </c>
      <c r="AG52" s="19">
        <f t="shared" si="71"/>
        <v>0</v>
      </c>
      <c r="AH52" s="19">
        <f t="shared" si="72"/>
        <v>0</v>
      </c>
      <c r="AI52" s="19">
        <f t="shared" si="73"/>
        <v>0</v>
      </c>
      <c r="AJ52" s="19">
        <f t="shared" si="155"/>
        <v>0</v>
      </c>
      <c r="AK52" s="47">
        <v>0</v>
      </c>
      <c r="AL52" s="47">
        <v>0</v>
      </c>
      <c r="AM52" s="47">
        <v>0</v>
      </c>
      <c r="AN52" s="47">
        <v>0</v>
      </c>
      <c r="AO52" s="19">
        <f t="shared" si="156"/>
        <v>0</v>
      </c>
      <c r="AP52" s="19">
        <v>0</v>
      </c>
      <c r="AQ52" s="9">
        <v>0</v>
      </c>
      <c r="AR52" s="19">
        <v>0</v>
      </c>
      <c r="AS52" s="19">
        <v>0</v>
      </c>
      <c r="AT52" s="19">
        <f t="shared" si="157"/>
        <v>6.5431000000000003E-2</v>
      </c>
      <c r="AU52" s="19">
        <v>6.5431000000000003E-2</v>
      </c>
      <c r="AV52" s="9">
        <v>0</v>
      </c>
      <c r="AW52" s="19">
        <v>0</v>
      </c>
      <c r="AX52" s="19">
        <v>0</v>
      </c>
      <c r="AY52" s="19">
        <f t="shared" si="158"/>
        <v>0</v>
      </c>
      <c r="AZ52" s="19">
        <v>0</v>
      </c>
      <c r="BA52" s="19">
        <v>0</v>
      </c>
      <c r="BB52" s="19">
        <v>0</v>
      </c>
      <c r="BC52" s="19">
        <v>0</v>
      </c>
    </row>
    <row r="53" spans="1:55" s="23" customFormat="1" ht="63" x14ac:dyDescent="0.2">
      <c r="A53" s="37" t="s">
        <v>127</v>
      </c>
      <c r="B53" s="60" t="s">
        <v>252</v>
      </c>
      <c r="C53" s="45" t="s">
        <v>253</v>
      </c>
      <c r="D53" s="19">
        <v>0.262407</v>
      </c>
      <c r="E53" s="19">
        <f t="shared" si="146"/>
        <v>0.27451999999999999</v>
      </c>
      <c r="F53" s="19">
        <f t="shared" si="147"/>
        <v>0</v>
      </c>
      <c r="G53" s="19">
        <f t="shared" si="148"/>
        <v>0.27451999999999999</v>
      </c>
      <c r="H53" s="19">
        <f t="shared" si="149"/>
        <v>0</v>
      </c>
      <c r="I53" s="19">
        <f t="shared" si="150"/>
        <v>0</v>
      </c>
      <c r="J53" s="19">
        <f t="shared" si="151"/>
        <v>0</v>
      </c>
      <c r="K53" s="42">
        <v>0</v>
      </c>
      <c r="L53" s="9">
        <v>0</v>
      </c>
      <c r="M53" s="42">
        <v>0</v>
      </c>
      <c r="N53" s="42">
        <v>0</v>
      </c>
      <c r="O53" s="19">
        <f t="shared" si="152"/>
        <v>0</v>
      </c>
      <c r="P53" s="9">
        <v>0</v>
      </c>
      <c r="Q53" s="9">
        <v>0</v>
      </c>
      <c r="R53" s="42">
        <v>0</v>
      </c>
      <c r="S53" s="42">
        <v>0</v>
      </c>
      <c r="T53" s="19">
        <f t="shared" si="153"/>
        <v>0.27451999999999999</v>
      </c>
      <c r="U53" s="42">
        <v>0</v>
      </c>
      <c r="V53" s="42">
        <v>0.27451999999999999</v>
      </c>
      <c r="W53" s="42">
        <v>0</v>
      </c>
      <c r="X53" s="42">
        <v>0</v>
      </c>
      <c r="Y53" s="19">
        <f t="shared" si="154"/>
        <v>0</v>
      </c>
      <c r="Z53" s="42">
        <v>0</v>
      </c>
      <c r="AA53" s="42">
        <v>0</v>
      </c>
      <c r="AB53" s="42">
        <v>0</v>
      </c>
      <c r="AC53" s="42">
        <v>0</v>
      </c>
      <c r="AD53" s="19">
        <v>0.21867300000000001</v>
      </c>
      <c r="AE53" s="19">
        <f t="shared" si="69"/>
        <v>0.228767</v>
      </c>
      <c r="AF53" s="19">
        <f t="shared" si="70"/>
        <v>0</v>
      </c>
      <c r="AG53" s="19">
        <f t="shared" si="71"/>
        <v>0.228767</v>
      </c>
      <c r="AH53" s="19">
        <f t="shared" si="72"/>
        <v>0</v>
      </c>
      <c r="AI53" s="19">
        <f t="shared" si="73"/>
        <v>0</v>
      </c>
      <c r="AJ53" s="19">
        <f t="shared" si="155"/>
        <v>0</v>
      </c>
      <c r="AK53" s="47">
        <v>0</v>
      </c>
      <c r="AL53" s="47">
        <v>0</v>
      </c>
      <c r="AM53" s="47">
        <v>0</v>
      </c>
      <c r="AN53" s="47">
        <v>0</v>
      </c>
      <c r="AO53" s="19">
        <f t="shared" si="156"/>
        <v>0</v>
      </c>
      <c r="AP53" s="19">
        <v>0</v>
      </c>
      <c r="AQ53" s="9">
        <v>0</v>
      </c>
      <c r="AR53" s="19">
        <v>0</v>
      </c>
      <c r="AS53" s="19">
        <v>0</v>
      </c>
      <c r="AT53" s="19">
        <f t="shared" si="157"/>
        <v>0.228767</v>
      </c>
      <c r="AU53" s="19">
        <v>0</v>
      </c>
      <c r="AV53" s="9">
        <v>0.228767</v>
      </c>
      <c r="AW53" s="19">
        <v>0</v>
      </c>
      <c r="AX53" s="19">
        <v>0</v>
      </c>
      <c r="AY53" s="19">
        <f t="shared" si="158"/>
        <v>0</v>
      </c>
      <c r="AZ53" s="19">
        <v>0</v>
      </c>
      <c r="BA53" s="19">
        <v>0</v>
      </c>
      <c r="BB53" s="19">
        <v>0</v>
      </c>
      <c r="BC53" s="19">
        <v>0</v>
      </c>
    </row>
    <row r="54" spans="1:55" s="23" customFormat="1" ht="63" x14ac:dyDescent="0.2">
      <c r="A54" s="37" t="s">
        <v>127</v>
      </c>
      <c r="B54" s="60" t="s">
        <v>254</v>
      </c>
      <c r="C54" s="45" t="s">
        <v>255</v>
      </c>
      <c r="D54" s="19">
        <v>23.060753999999999</v>
      </c>
      <c r="E54" s="19">
        <f t="shared" ref="E54:E55" si="177">SUM(F54:I54)</f>
        <v>22.142752999999999</v>
      </c>
      <c r="F54" s="19">
        <f t="shared" ref="F54:F55" si="178">K54+P54+U54+Z54</f>
        <v>0</v>
      </c>
      <c r="G54" s="19">
        <f t="shared" ref="G54:G55" si="179">L54+Q54+V54+AA54</f>
        <v>22.142752999999999</v>
      </c>
      <c r="H54" s="19">
        <f t="shared" ref="H54:H55" si="180">M54+R54+W54+AB54</f>
        <v>0</v>
      </c>
      <c r="I54" s="19">
        <f t="shared" ref="I54:I55" si="181">N54+S54+X54+AC54</f>
        <v>0</v>
      </c>
      <c r="J54" s="19">
        <f t="shared" ref="J54:J55" si="182">K54+L54+M54+N54</f>
        <v>0</v>
      </c>
      <c r="K54" s="42">
        <v>0</v>
      </c>
      <c r="L54" s="9">
        <v>0</v>
      </c>
      <c r="M54" s="42">
        <v>0</v>
      </c>
      <c r="N54" s="42">
        <v>0</v>
      </c>
      <c r="O54" s="19">
        <f t="shared" ref="O54:O55" si="183">SUM(P54:S54)</f>
        <v>0</v>
      </c>
      <c r="P54" s="9">
        <v>0</v>
      </c>
      <c r="Q54" s="9">
        <v>0</v>
      </c>
      <c r="R54" s="42">
        <v>0</v>
      </c>
      <c r="S54" s="42">
        <v>0</v>
      </c>
      <c r="T54" s="19">
        <f t="shared" ref="T54:T55" si="184">U54+V54+W54+X54</f>
        <v>22.142752999999999</v>
      </c>
      <c r="U54" s="42">
        <v>0</v>
      </c>
      <c r="V54" s="42">
        <v>22.142752999999999</v>
      </c>
      <c r="W54" s="42">
        <v>0</v>
      </c>
      <c r="X54" s="42">
        <v>0</v>
      </c>
      <c r="Y54" s="19">
        <f t="shared" ref="Y54:Y55" si="185">SUM(Z54:AC54)</f>
        <v>0</v>
      </c>
      <c r="Z54" s="42">
        <v>0</v>
      </c>
      <c r="AA54" s="42">
        <v>0</v>
      </c>
      <c r="AB54" s="42">
        <v>0</v>
      </c>
      <c r="AC54" s="42">
        <v>0</v>
      </c>
      <c r="AD54" s="19">
        <v>19.217295</v>
      </c>
      <c r="AE54" s="19">
        <f t="shared" ref="AE54:AE55" si="186">SUM(AF54:AI54)</f>
        <v>18.452293999999998</v>
      </c>
      <c r="AF54" s="19">
        <f t="shared" ref="AF54:AF55" si="187">AK54+AP54+AU54+AZ54</f>
        <v>0</v>
      </c>
      <c r="AG54" s="19">
        <f t="shared" ref="AG54:AG55" si="188">AL54+AQ54+AV54+BA54</f>
        <v>18.452293999999998</v>
      </c>
      <c r="AH54" s="19">
        <f t="shared" ref="AH54:AH55" si="189">AM54+AR54+AW54+BB54</f>
        <v>0</v>
      </c>
      <c r="AI54" s="19">
        <f t="shared" ref="AI54:AI55" si="190">AN54+AS54+AX54+BC54</f>
        <v>0</v>
      </c>
      <c r="AJ54" s="19">
        <f t="shared" ref="AJ54:AJ55" si="191">SUM(AK54:AN54)</f>
        <v>0</v>
      </c>
      <c r="AK54" s="47">
        <v>0</v>
      </c>
      <c r="AL54" s="47">
        <v>0</v>
      </c>
      <c r="AM54" s="47">
        <v>0</v>
      </c>
      <c r="AN54" s="47">
        <v>0</v>
      </c>
      <c r="AO54" s="19">
        <f t="shared" ref="AO54:AO55" si="192">SUM(AP54:AS54)</f>
        <v>0</v>
      </c>
      <c r="AP54" s="19">
        <v>0</v>
      </c>
      <c r="AQ54" s="9">
        <v>0</v>
      </c>
      <c r="AR54" s="19">
        <v>0</v>
      </c>
      <c r="AS54" s="19">
        <v>0</v>
      </c>
      <c r="AT54" s="19">
        <f t="shared" ref="AT54:AT55" si="193">SUM(AU54:AX54)</f>
        <v>18.452293999999998</v>
      </c>
      <c r="AU54" s="19">
        <v>0</v>
      </c>
      <c r="AV54" s="9">
        <v>18.452293999999998</v>
      </c>
      <c r="AW54" s="19">
        <v>0</v>
      </c>
      <c r="AX54" s="19">
        <v>0</v>
      </c>
      <c r="AY54" s="19">
        <f t="shared" ref="AY54:AY55" si="194">SUM(AZ54:BC54)</f>
        <v>0</v>
      </c>
      <c r="AZ54" s="19">
        <v>0</v>
      </c>
      <c r="BA54" s="19">
        <v>0</v>
      </c>
      <c r="BB54" s="19">
        <v>0</v>
      </c>
      <c r="BC54" s="19">
        <v>0</v>
      </c>
    </row>
    <row r="55" spans="1:55" s="23" customFormat="1" ht="63" x14ac:dyDescent="0.2">
      <c r="A55" s="37" t="s">
        <v>127</v>
      </c>
      <c r="B55" s="98" t="s">
        <v>256</v>
      </c>
      <c r="C55" s="45" t="s">
        <v>257</v>
      </c>
      <c r="D55" s="19" t="s">
        <v>103</v>
      </c>
      <c r="E55" s="19">
        <f t="shared" si="177"/>
        <v>0.50709700000000002</v>
      </c>
      <c r="F55" s="19">
        <f t="shared" si="178"/>
        <v>0.13935900000000001</v>
      </c>
      <c r="G55" s="19">
        <f t="shared" si="179"/>
        <v>0.36773800000000001</v>
      </c>
      <c r="H55" s="19">
        <f t="shared" si="180"/>
        <v>0</v>
      </c>
      <c r="I55" s="19">
        <f t="shared" si="181"/>
        <v>0</v>
      </c>
      <c r="J55" s="19">
        <f t="shared" si="182"/>
        <v>0</v>
      </c>
      <c r="K55" s="42">
        <v>0</v>
      </c>
      <c r="L55" s="9">
        <v>0</v>
      </c>
      <c r="M55" s="42">
        <v>0</v>
      </c>
      <c r="N55" s="42">
        <v>0</v>
      </c>
      <c r="O55" s="19">
        <f t="shared" si="183"/>
        <v>0</v>
      </c>
      <c r="P55" s="9">
        <v>0</v>
      </c>
      <c r="Q55" s="9">
        <v>0</v>
      </c>
      <c r="R55" s="42">
        <v>0</v>
      </c>
      <c r="S55" s="42">
        <v>0</v>
      </c>
      <c r="T55" s="19">
        <f t="shared" si="184"/>
        <v>0.50709700000000002</v>
      </c>
      <c r="U55" s="42">
        <v>0.13935900000000001</v>
      </c>
      <c r="V55" s="42">
        <v>0.36773800000000001</v>
      </c>
      <c r="W55" s="42">
        <v>0</v>
      </c>
      <c r="X55" s="42">
        <v>0</v>
      </c>
      <c r="Y55" s="19">
        <f t="shared" si="185"/>
        <v>0</v>
      </c>
      <c r="Z55" s="42">
        <v>0</v>
      </c>
      <c r="AA55" s="42">
        <v>0</v>
      </c>
      <c r="AB55" s="42">
        <v>0</v>
      </c>
      <c r="AC55" s="42">
        <v>0</v>
      </c>
      <c r="AD55" s="19" t="s">
        <v>103</v>
      </c>
      <c r="AE55" s="19">
        <f t="shared" si="186"/>
        <v>0.42258099999999998</v>
      </c>
      <c r="AF55" s="19">
        <f t="shared" si="187"/>
        <v>8.9242000000000002E-2</v>
      </c>
      <c r="AG55" s="19">
        <f t="shared" si="188"/>
        <v>0.333339</v>
      </c>
      <c r="AH55" s="19">
        <f t="shared" si="189"/>
        <v>0</v>
      </c>
      <c r="AI55" s="19">
        <f t="shared" si="190"/>
        <v>0</v>
      </c>
      <c r="AJ55" s="19">
        <f t="shared" si="191"/>
        <v>0</v>
      </c>
      <c r="AK55" s="47">
        <v>0</v>
      </c>
      <c r="AL55" s="47">
        <v>0</v>
      </c>
      <c r="AM55" s="47">
        <v>0</v>
      </c>
      <c r="AN55" s="47">
        <v>0</v>
      </c>
      <c r="AO55" s="19">
        <f t="shared" si="192"/>
        <v>0</v>
      </c>
      <c r="AP55" s="19">
        <v>0</v>
      </c>
      <c r="AQ55" s="9">
        <v>0</v>
      </c>
      <c r="AR55" s="19">
        <v>0</v>
      </c>
      <c r="AS55" s="19">
        <v>0</v>
      </c>
      <c r="AT55" s="19">
        <f t="shared" si="193"/>
        <v>0.42258099999999998</v>
      </c>
      <c r="AU55" s="19">
        <v>8.9242000000000002E-2</v>
      </c>
      <c r="AV55" s="9">
        <v>0.333339</v>
      </c>
      <c r="AW55" s="19">
        <v>0</v>
      </c>
      <c r="AX55" s="19">
        <v>0</v>
      </c>
      <c r="AY55" s="19">
        <f t="shared" si="194"/>
        <v>0</v>
      </c>
      <c r="AZ55" s="19">
        <v>0</v>
      </c>
      <c r="BA55" s="19">
        <v>0</v>
      </c>
      <c r="BB55" s="19">
        <v>0</v>
      </c>
      <c r="BC55" s="19">
        <v>0</v>
      </c>
    </row>
    <row r="56" spans="1:55" s="23" customFormat="1" ht="63" x14ac:dyDescent="0.2">
      <c r="A56" s="37" t="s">
        <v>127</v>
      </c>
      <c r="B56" s="98" t="s">
        <v>258</v>
      </c>
      <c r="C56" s="45" t="s">
        <v>259</v>
      </c>
      <c r="D56" s="19" t="s">
        <v>103</v>
      </c>
      <c r="E56" s="19">
        <f t="shared" ref="E56:E57" si="195">SUM(F56:I56)</f>
        <v>6.6483050000000006</v>
      </c>
      <c r="F56" s="19">
        <f t="shared" ref="F56:F57" si="196">K56+P56+U56+Z56</f>
        <v>0.10709</v>
      </c>
      <c r="G56" s="19">
        <f t="shared" ref="G56:G57" si="197">L56+Q56+V56+AA56</f>
        <v>6.5412150000000002</v>
      </c>
      <c r="H56" s="19">
        <f t="shared" ref="H56:H57" si="198">M56+R56+W56+AB56</f>
        <v>0</v>
      </c>
      <c r="I56" s="19">
        <f t="shared" ref="I56:I57" si="199">N56+S56+X56+AC56</f>
        <v>0</v>
      </c>
      <c r="J56" s="19">
        <f t="shared" ref="J56:J57" si="200">K56+L56+M56+N56</f>
        <v>0</v>
      </c>
      <c r="K56" s="42">
        <v>0</v>
      </c>
      <c r="L56" s="9">
        <v>0</v>
      </c>
      <c r="M56" s="42">
        <v>0</v>
      </c>
      <c r="N56" s="42">
        <v>0</v>
      </c>
      <c r="O56" s="19">
        <f t="shared" ref="O56:O57" si="201">SUM(P56:S56)</f>
        <v>0</v>
      </c>
      <c r="P56" s="9">
        <v>0</v>
      </c>
      <c r="Q56" s="9">
        <v>0</v>
      </c>
      <c r="R56" s="42">
        <v>0</v>
      </c>
      <c r="S56" s="42">
        <v>0</v>
      </c>
      <c r="T56" s="19">
        <f t="shared" ref="T56:T57" si="202">U56+V56+W56+X56</f>
        <v>6.6483050000000006</v>
      </c>
      <c r="U56" s="42">
        <v>0.10709</v>
      </c>
      <c r="V56" s="42">
        <v>6.5412150000000002</v>
      </c>
      <c r="W56" s="42">
        <v>0</v>
      </c>
      <c r="X56" s="42">
        <v>0</v>
      </c>
      <c r="Y56" s="19">
        <f t="shared" ref="Y56:Y57" si="203">SUM(Z56:AC56)</f>
        <v>0</v>
      </c>
      <c r="Z56" s="42">
        <v>0</v>
      </c>
      <c r="AA56" s="42">
        <v>0</v>
      </c>
      <c r="AB56" s="42">
        <v>0</v>
      </c>
      <c r="AC56" s="42">
        <v>0</v>
      </c>
      <c r="AD56" s="19" t="s">
        <v>103</v>
      </c>
      <c r="AE56" s="19">
        <f t="shared" ref="AE56:AE57" si="204">SUM(AF56:AI56)</f>
        <v>5.540254</v>
      </c>
      <c r="AF56" s="19">
        <f t="shared" ref="AF56:AF57" si="205">AK56+AP56+AU56+AZ56</f>
        <v>0.116132</v>
      </c>
      <c r="AG56" s="19">
        <f t="shared" ref="AG56:AG57" si="206">AL56+AQ56+AV56+BA56</f>
        <v>5.4241219999999997</v>
      </c>
      <c r="AH56" s="19">
        <f t="shared" ref="AH56:AH57" si="207">AM56+AR56+AW56+BB56</f>
        <v>0</v>
      </c>
      <c r="AI56" s="19">
        <f t="shared" ref="AI56:AI57" si="208">AN56+AS56+AX56+BC56</f>
        <v>0</v>
      </c>
      <c r="AJ56" s="19">
        <f t="shared" ref="AJ56:AJ57" si="209">SUM(AK56:AN56)</f>
        <v>0</v>
      </c>
      <c r="AK56" s="47">
        <v>0</v>
      </c>
      <c r="AL56" s="47">
        <v>0</v>
      </c>
      <c r="AM56" s="47">
        <v>0</v>
      </c>
      <c r="AN56" s="47">
        <v>0</v>
      </c>
      <c r="AO56" s="19">
        <f t="shared" ref="AO56:AO57" si="210">SUM(AP56:AS56)</f>
        <v>0</v>
      </c>
      <c r="AP56" s="19">
        <v>0</v>
      </c>
      <c r="AQ56" s="9">
        <v>0</v>
      </c>
      <c r="AR56" s="19">
        <v>0</v>
      </c>
      <c r="AS56" s="19">
        <v>0</v>
      </c>
      <c r="AT56" s="19">
        <f t="shared" ref="AT56:AT57" si="211">SUM(AU56:AX56)</f>
        <v>5.540254</v>
      </c>
      <c r="AU56" s="19">
        <v>0.116132</v>
      </c>
      <c r="AV56" s="9">
        <v>5.4241219999999997</v>
      </c>
      <c r="AW56" s="19">
        <v>0</v>
      </c>
      <c r="AX56" s="19">
        <v>0</v>
      </c>
      <c r="AY56" s="19">
        <f t="shared" ref="AY56:AY57" si="212">SUM(AZ56:BC56)</f>
        <v>0</v>
      </c>
      <c r="AZ56" s="19">
        <v>0</v>
      </c>
      <c r="BA56" s="19">
        <v>0</v>
      </c>
      <c r="BB56" s="19">
        <v>0</v>
      </c>
      <c r="BC56" s="19">
        <v>0</v>
      </c>
    </row>
    <row r="57" spans="1:55" s="23" customFormat="1" ht="73.5" x14ac:dyDescent="0.2">
      <c r="A57" s="37" t="s">
        <v>127</v>
      </c>
      <c r="B57" s="98" t="s">
        <v>260</v>
      </c>
      <c r="C57" s="45" t="s">
        <v>261</v>
      </c>
      <c r="D57" s="19" t="s">
        <v>103</v>
      </c>
      <c r="E57" s="19">
        <f t="shared" si="195"/>
        <v>0.163269</v>
      </c>
      <c r="F57" s="19">
        <f t="shared" si="196"/>
        <v>3.9017999999999997E-2</v>
      </c>
      <c r="G57" s="19">
        <f t="shared" si="197"/>
        <v>0.124251</v>
      </c>
      <c r="H57" s="19">
        <f t="shared" si="198"/>
        <v>0</v>
      </c>
      <c r="I57" s="19">
        <f t="shared" si="199"/>
        <v>0</v>
      </c>
      <c r="J57" s="19">
        <f t="shared" si="200"/>
        <v>0</v>
      </c>
      <c r="K57" s="42">
        <v>0</v>
      </c>
      <c r="L57" s="9">
        <v>0</v>
      </c>
      <c r="M57" s="42">
        <v>0</v>
      </c>
      <c r="N57" s="42">
        <v>0</v>
      </c>
      <c r="O57" s="19">
        <f t="shared" si="201"/>
        <v>0</v>
      </c>
      <c r="P57" s="9">
        <v>0</v>
      </c>
      <c r="Q57" s="9">
        <v>0</v>
      </c>
      <c r="R57" s="42">
        <v>0</v>
      </c>
      <c r="S57" s="42">
        <v>0</v>
      </c>
      <c r="T57" s="19">
        <f t="shared" si="202"/>
        <v>0.163269</v>
      </c>
      <c r="U57" s="42">
        <v>3.9017999999999997E-2</v>
      </c>
      <c r="V57" s="42">
        <v>0.124251</v>
      </c>
      <c r="W57" s="42">
        <v>0</v>
      </c>
      <c r="X57" s="42">
        <v>0</v>
      </c>
      <c r="Y57" s="19">
        <f t="shared" si="203"/>
        <v>0</v>
      </c>
      <c r="Z57" s="42">
        <v>0</v>
      </c>
      <c r="AA57" s="42">
        <v>0</v>
      </c>
      <c r="AB57" s="42">
        <v>0</v>
      </c>
      <c r="AC57" s="42">
        <v>0</v>
      </c>
      <c r="AD57" s="19" t="s">
        <v>103</v>
      </c>
      <c r="AE57" s="19">
        <f t="shared" si="204"/>
        <v>0.13605699999999998</v>
      </c>
      <c r="AF57" s="19">
        <f t="shared" si="205"/>
        <v>3.2515000000000002E-2</v>
      </c>
      <c r="AG57" s="19">
        <f t="shared" si="206"/>
        <v>0.103542</v>
      </c>
      <c r="AH57" s="19">
        <f t="shared" si="207"/>
        <v>0</v>
      </c>
      <c r="AI57" s="19">
        <f t="shared" si="208"/>
        <v>0</v>
      </c>
      <c r="AJ57" s="19">
        <f t="shared" si="209"/>
        <v>0</v>
      </c>
      <c r="AK57" s="47">
        <v>0</v>
      </c>
      <c r="AL57" s="47">
        <v>0</v>
      </c>
      <c r="AM57" s="47">
        <v>0</v>
      </c>
      <c r="AN57" s="47">
        <v>0</v>
      </c>
      <c r="AO57" s="19">
        <f t="shared" si="210"/>
        <v>0</v>
      </c>
      <c r="AP57" s="19">
        <v>0</v>
      </c>
      <c r="AQ57" s="9">
        <v>0</v>
      </c>
      <c r="AR57" s="19">
        <v>0</v>
      </c>
      <c r="AS57" s="19">
        <v>0</v>
      </c>
      <c r="AT57" s="19">
        <f t="shared" si="211"/>
        <v>0.13605699999999998</v>
      </c>
      <c r="AU57" s="19">
        <v>3.2515000000000002E-2</v>
      </c>
      <c r="AV57" s="9">
        <v>0.103542</v>
      </c>
      <c r="AW57" s="19">
        <v>0</v>
      </c>
      <c r="AX57" s="19">
        <v>0</v>
      </c>
      <c r="AY57" s="19">
        <f t="shared" si="212"/>
        <v>0</v>
      </c>
      <c r="AZ57" s="19">
        <v>0</v>
      </c>
      <c r="BA57" s="19">
        <v>0</v>
      </c>
      <c r="BB57" s="19">
        <v>0</v>
      </c>
      <c r="BC57" s="19">
        <v>0</v>
      </c>
    </row>
    <row r="58" spans="1:55" s="23" customFormat="1" ht="63" x14ac:dyDescent="0.2">
      <c r="A58" s="37" t="s">
        <v>127</v>
      </c>
      <c r="B58" s="52" t="s">
        <v>262</v>
      </c>
      <c r="C58" s="48" t="s">
        <v>263</v>
      </c>
      <c r="D58" s="19">
        <v>2.0469200000000001</v>
      </c>
      <c r="E58" s="19">
        <f t="shared" si="146"/>
        <v>0</v>
      </c>
      <c r="F58" s="19">
        <f t="shared" si="147"/>
        <v>0</v>
      </c>
      <c r="G58" s="19">
        <f t="shared" si="148"/>
        <v>0</v>
      </c>
      <c r="H58" s="19">
        <f t="shared" si="149"/>
        <v>0</v>
      </c>
      <c r="I58" s="19">
        <f t="shared" si="150"/>
        <v>0</v>
      </c>
      <c r="J58" s="19">
        <f t="shared" si="151"/>
        <v>0</v>
      </c>
      <c r="K58" s="42">
        <v>0</v>
      </c>
      <c r="L58" s="9">
        <v>0</v>
      </c>
      <c r="M58" s="42">
        <v>0</v>
      </c>
      <c r="N58" s="42">
        <v>0</v>
      </c>
      <c r="O58" s="19">
        <f t="shared" si="152"/>
        <v>0</v>
      </c>
      <c r="P58" s="9">
        <v>0</v>
      </c>
      <c r="Q58" s="9">
        <v>0</v>
      </c>
      <c r="R58" s="42">
        <v>0</v>
      </c>
      <c r="S58" s="42">
        <v>0</v>
      </c>
      <c r="T58" s="19">
        <f t="shared" si="153"/>
        <v>0</v>
      </c>
      <c r="U58" s="42">
        <v>0</v>
      </c>
      <c r="V58" s="42">
        <v>0</v>
      </c>
      <c r="W58" s="42">
        <v>0</v>
      </c>
      <c r="X58" s="42">
        <v>0</v>
      </c>
      <c r="Y58" s="19">
        <f t="shared" si="154"/>
        <v>0</v>
      </c>
      <c r="Z58" s="42">
        <v>0</v>
      </c>
      <c r="AA58" s="42">
        <v>0</v>
      </c>
      <c r="AB58" s="42">
        <v>0</v>
      </c>
      <c r="AC58" s="42">
        <v>0</v>
      </c>
      <c r="AD58" s="19">
        <v>1.705767</v>
      </c>
      <c r="AE58" s="19">
        <f t="shared" si="69"/>
        <v>0</v>
      </c>
      <c r="AF58" s="19">
        <f t="shared" si="70"/>
        <v>0</v>
      </c>
      <c r="AG58" s="19">
        <f t="shared" si="71"/>
        <v>0</v>
      </c>
      <c r="AH58" s="19">
        <f t="shared" si="72"/>
        <v>0</v>
      </c>
      <c r="AI58" s="19">
        <f t="shared" si="73"/>
        <v>0</v>
      </c>
      <c r="AJ58" s="19">
        <f t="shared" si="155"/>
        <v>0</v>
      </c>
      <c r="AK58" s="47">
        <v>0</v>
      </c>
      <c r="AL58" s="47">
        <v>0</v>
      </c>
      <c r="AM58" s="47">
        <v>0</v>
      </c>
      <c r="AN58" s="47">
        <v>0</v>
      </c>
      <c r="AO58" s="19">
        <f t="shared" si="156"/>
        <v>0</v>
      </c>
      <c r="AP58" s="19">
        <v>0</v>
      </c>
      <c r="AQ58" s="9">
        <v>0</v>
      </c>
      <c r="AR58" s="19">
        <v>0</v>
      </c>
      <c r="AS58" s="19">
        <v>0</v>
      </c>
      <c r="AT58" s="19">
        <f t="shared" si="157"/>
        <v>0</v>
      </c>
      <c r="AU58" s="19">
        <v>0</v>
      </c>
      <c r="AV58" s="9">
        <v>0</v>
      </c>
      <c r="AW58" s="19">
        <v>0</v>
      </c>
      <c r="AX58" s="19">
        <v>0</v>
      </c>
      <c r="AY58" s="19">
        <f t="shared" si="158"/>
        <v>0</v>
      </c>
      <c r="AZ58" s="19">
        <v>0</v>
      </c>
      <c r="BA58" s="19">
        <v>0</v>
      </c>
      <c r="BB58" s="19">
        <v>0</v>
      </c>
      <c r="BC58" s="19">
        <v>0</v>
      </c>
    </row>
    <row r="59" spans="1:55" s="23" customFormat="1" ht="63" x14ac:dyDescent="0.2">
      <c r="A59" s="37" t="s">
        <v>127</v>
      </c>
      <c r="B59" s="60" t="s">
        <v>264</v>
      </c>
      <c r="C59" s="45" t="s">
        <v>265</v>
      </c>
      <c r="D59" s="19">
        <v>1.747306</v>
      </c>
      <c r="E59" s="19">
        <f t="shared" si="135"/>
        <v>0</v>
      </c>
      <c r="F59" s="19">
        <f t="shared" si="136"/>
        <v>0</v>
      </c>
      <c r="G59" s="19">
        <f t="shared" si="137"/>
        <v>0</v>
      </c>
      <c r="H59" s="19">
        <f t="shared" si="138"/>
        <v>0</v>
      </c>
      <c r="I59" s="19">
        <f t="shared" si="139"/>
        <v>0</v>
      </c>
      <c r="J59" s="19">
        <f t="shared" si="80"/>
        <v>0</v>
      </c>
      <c r="K59" s="42">
        <v>0</v>
      </c>
      <c r="L59" s="9">
        <v>0</v>
      </c>
      <c r="M59" s="42">
        <v>0</v>
      </c>
      <c r="N59" s="42">
        <v>0</v>
      </c>
      <c r="O59" s="19">
        <f t="shared" si="140"/>
        <v>0</v>
      </c>
      <c r="P59" s="9">
        <v>0</v>
      </c>
      <c r="Q59" s="9">
        <v>0</v>
      </c>
      <c r="R59" s="42">
        <v>0</v>
      </c>
      <c r="S59" s="42">
        <v>0</v>
      </c>
      <c r="T59" s="19">
        <f t="shared" si="81"/>
        <v>0</v>
      </c>
      <c r="U59" s="42">
        <v>0</v>
      </c>
      <c r="V59" s="42">
        <v>0</v>
      </c>
      <c r="W59" s="42">
        <v>0</v>
      </c>
      <c r="X59" s="42">
        <v>0</v>
      </c>
      <c r="Y59" s="19">
        <f t="shared" si="141"/>
        <v>0</v>
      </c>
      <c r="Z59" s="42">
        <v>0</v>
      </c>
      <c r="AA59" s="42">
        <v>0</v>
      </c>
      <c r="AB59" s="42">
        <v>0</v>
      </c>
      <c r="AC59" s="42">
        <v>0</v>
      </c>
      <c r="AD59" s="19">
        <v>1.4560900000000001</v>
      </c>
      <c r="AE59" s="19">
        <f t="shared" ref="AE59" si="213">SUM(AF59:AI59)</f>
        <v>0</v>
      </c>
      <c r="AF59" s="19">
        <f t="shared" ref="AF59" si="214">AK59+AP59+AU59+AZ59</f>
        <v>0</v>
      </c>
      <c r="AG59" s="19">
        <f t="shared" ref="AG59" si="215">AL59+AQ59+AV59+BA59</f>
        <v>0</v>
      </c>
      <c r="AH59" s="19">
        <f t="shared" ref="AH59" si="216">AM59+AR59+AW59+BB59</f>
        <v>0</v>
      </c>
      <c r="AI59" s="19">
        <f t="shared" ref="AI59" si="217">AN59+AS59+AX59+BC59</f>
        <v>0</v>
      </c>
      <c r="AJ59" s="19">
        <f t="shared" si="142"/>
        <v>0</v>
      </c>
      <c r="AK59" s="47">
        <v>0</v>
      </c>
      <c r="AL59" s="47">
        <v>0</v>
      </c>
      <c r="AM59" s="47">
        <v>0</v>
      </c>
      <c r="AN59" s="47">
        <v>0</v>
      </c>
      <c r="AO59" s="19">
        <f t="shared" si="143"/>
        <v>0</v>
      </c>
      <c r="AP59" s="19">
        <v>0</v>
      </c>
      <c r="AQ59" s="9">
        <v>0</v>
      </c>
      <c r="AR59" s="19">
        <v>0</v>
      </c>
      <c r="AS59" s="19">
        <v>0</v>
      </c>
      <c r="AT59" s="19">
        <f t="shared" si="144"/>
        <v>0</v>
      </c>
      <c r="AU59" s="19">
        <v>0</v>
      </c>
      <c r="AV59" s="9">
        <v>0</v>
      </c>
      <c r="AW59" s="19">
        <v>0</v>
      </c>
      <c r="AX59" s="19">
        <v>0</v>
      </c>
      <c r="AY59" s="19">
        <f t="shared" si="145"/>
        <v>0</v>
      </c>
      <c r="AZ59" s="19">
        <v>0</v>
      </c>
      <c r="BA59" s="19">
        <v>0</v>
      </c>
      <c r="BB59" s="19">
        <v>0</v>
      </c>
      <c r="BC59" s="19">
        <v>0</v>
      </c>
    </row>
    <row r="60" spans="1:55" s="23" customFormat="1" ht="21" x14ac:dyDescent="0.2">
      <c r="A60" s="1" t="s">
        <v>132</v>
      </c>
      <c r="B60" s="2" t="s">
        <v>133</v>
      </c>
      <c r="C60" s="22" t="s">
        <v>106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0</v>
      </c>
      <c r="AL60" s="6">
        <v>0</v>
      </c>
      <c r="AM60" s="6">
        <v>0</v>
      </c>
      <c r="AN60" s="6">
        <v>0</v>
      </c>
      <c r="AO60" s="6">
        <v>0</v>
      </c>
      <c r="AP60" s="6">
        <v>0</v>
      </c>
      <c r="AQ60" s="6">
        <v>0</v>
      </c>
      <c r="AR60" s="6">
        <v>0</v>
      </c>
      <c r="AS60" s="6">
        <v>0</v>
      </c>
      <c r="AT60" s="6">
        <v>0</v>
      </c>
      <c r="AU60" s="6">
        <v>0</v>
      </c>
      <c r="AV60" s="6">
        <v>0</v>
      </c>
      <c r="AW60" s="6">
        <v>0</v>
      </c>
      <c r="AX60" s="6">
        <v>0</v>
      </c>
      <c r="AY60" s="6">
        <v>0</v>
      </c>
      <c r="AZ60" s="6">
        <v>0</v>
      </c>
      <c r="BA60" s="6">
        <v>0</v>
      </c>
      <c r="BB60" s="6">
        <v>0</v>
      </c>
      <c r="BC60" s="6">
        <v>0</v>
      </c>
    </row>
    <row r="61" spans="1:55" s="23" customFormat="1" ht="42" x14ac:dyDescent="0.2">
      <c r="A61" s="1" t="s">
        <v>134</v>
      </c>
      <c r="B61" s="2" t="s">
        <v>135</v>
      </c>
      <c r="C61" s="22" t="s">
        <v>106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6">
        <v>0</v>
      </c>
      <c r="AH61" s="6">
        <v>0</v>
      </c>
      <c r="AI61" s="6">
        <v>0</v>
      </c>
      <c r="AJ61" s="6">
        <v>0</v>
      </c>
      <c r="AK61" s="6">
        <v>0</v>
      </c>
      <c r="AL61" s="6">
        <v>0</v>
      </c>
      <c r="AM61" s="6">
        <v>0</v>
      </c>
      <c r="AN61" s="6">
        <v>0</v>
      </c>
      <c r="AO61" s="6">
        <v>0</v>
      </c>
      <c r="AP61" s="6">
        <v>0</v>
      </c>
      <c r="AQ61" s="6">
        <v>0</v>
      </c>
      <c r="AR61" s="6">
        <v>0</v>
      </c>
      <c r="AS61" s="6">
        <v>0</v>
      </c>
      <c r="AT61" s="6">
        <v>0</v>
      </c>
      <c r="AU61" s="6">
        <v>0</v>
      </c>
      <c r="AV61" s="6">
        <v>0</v>
      </c>
      <c r="AW61" s="6">
        <v>0</v>
      </c>
      <c r="AX61" s="6">
        <v>0</v>
      </c>
      <c r="AY61" s="6">
        <v>0</v>
      </c>
      <c r="AZ61" s="6">
        <v>0</v>
      </c>
      <c r="BA61" s="6">
        <v>0</v>
      </c>
      <c r="BB61" s="6">
        <v>0</v>
      </c>
      <c r="BC61" s="6">
        <v>0</v>
      </c>
    </row>
    <row r="62" spans="1:55" s="23" customFormat="1" ht="31.5" x14ac:dyDescent="0.2">
      <c r="A62" s="1" t="s">
        <v>136</v>
      </c>
      <c r="B62" s="2" t="s">
        <v>137</v>
      </c>
      <c r="C62" s="22" t="s">
        <v>106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</v>
      </c>
      <c r="AL62" s="6">
        <v>0</v>
      </c>
      <c r="AM62" s="6">
        <v>0</v>
      </c>
      <c r="AN62" s="6">
        <v>0</v>
      </c>
      <c r="AO62" s="6">
        <v>0</v>
      </c>
      <c r="AP62" s="6">
        <v>0</v>
      </c>
      <c r="AQ62" s="6">
        <v>0</v>
      </c>
      <c r="AR62" s="6">
        <v>0</v>
      </c>
      <c r="AS62" s="6">
        <v>0</v>
      </c>
      <c r="AT62" s="6">
        <v>0</v>
      </c>
      <c r="AU62" s="6">
        <v>0</v>
      </c>
      <c r="AV62" s="6">
        <v>0</v>
      </c>
      <c r="AW62" s="6">
        <v>0</v>
      </c>
      <c r="AX62" s="6">
        <v>0</v>
      </c>
      <c r="AY62" s="6">
        <v>0</v>
      </c>
      <c r="AZ62" s="6">
        <v>0</v>
      </c>
      <c r="BA62" s="6">
        <v>0</v>
      </c>
      <c r="BB62" s="6">
        <v>0</v>
      </c>
      <c r="BC62" s="6">
        <v>0</v>
      </c>
    </row>
    <row r="63" spans="1:55" s="23" customFormat="1" ht="21" x14ac:dyDescent="0.2">
      <c r="A63" s="1" t="s">
        <v>138</v>
      </c>
      <c r="B63" s="2" t="s">
        <v>139</v>
      </c>
      <c r="C63" s="22" t="s">
        <v>106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6">
        <v>0</v>
      </c>
      <c r="AF63" s="6">
        <v>0</v>
      </c>
      <c r="AG63" s="6">
        <v>0</v>
      </c>
      <c r="AH63" s="6">
        <v>0</v>
      </c>
      <c r="AI63" s="6">
        <v>0</v>
      </c>
      <c r="AJ63" s="6">
        <v>0</v>
      </c>
      <c r="AK63" s="6">
        <v>0</v>
      </c>
      <c r="AL63" s="6">
        <v>0</v>
      </c>
      <c r="AM63" s="6">
        <v>0</v>
      </c>
      <c r="AN63" s="6">
        <v>0</v>
      </c>
      <c r="AO63" s="6">
        <v>0</v>
      </c>
      <c r="AP63" s="6">
        <v>0</v>
      </c>
      <c r="AQ63" s="6">
        <v>0</v>
      </c>
      <c r="AR63" s="6">
        <v>0</v>
      </c>
      <c r="AS63" s="6">
        <v>0</v>
      </c>
      <c r="AT63" s="6">
        <v>0</v>
      </c>
      <c r="AU63" s="6">
        <v>0</v>
      </c>
      <c r="AV63" s="6">
        <v>0</v>
      </c>
      <c r="AW63" s="6">
        <v>0</v>
      </c>
      <c r="AX63" s="6">
        <v>0</v>
      </c>
      <c r="AY63" s="6">
        <v>0</v>
      </c>
      <c r="AZ63" s="6">
        <v>0</v>
      </c>
      <c r="BA63" s="6">
        <v>0</v>
      </c>
      <c r="BB63" s="6">
        <v>0</v>
      </c>
      <c r="BC63" s="6">
        <v>0</v>
      </c>
    </row>
    <row r="64" spans="1:55" s="23" customFormat="1" ht="21" x14ac:dyDescent="0.2">
      <c r="A64" s="1" t="s">
        <v>140</v>
      </c>
      <c r="B64" s="2" t="s">
        <v>141</v>
      </c>
      <c r="C64" s="22" t="s">
        <v>106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0</v>
      </c>
      <c r="AF64" s="6">
        <v>0</v>
      </c>
      <c r="AG64" s="6">
        <v>0</v>
      </c>
      <c r="AH64" s="6">
        <v>0</v>
      </c>
      <c r="AI64" s="6">
        <v>0</v>
      </c>
      <c r="AJ64" s="6">
        <v>0</v>
      </c>
      <c r="AK64" s="6">
        <v>0</v>
      </c>
      <c r="AL64" s="6">
        <v>0</v>
      </c>
      <c r="AM64" s="6">
        <v>0</v>
      </c>
      <c r="AN64" s="6">
        <v>0</v>
      </c>
      <c r="AO64" s="6">
        <v>0</v>
      </c>
      <c r="AP64" s="6">
        <v>0</v>
      </c>
      <c r="AQ64" s="6">
        <v>0</v>
      </c>
      <c r="AR64" s="6">
        <v>0</v>
      </c>
      <c r="AS64" s="6">
        <v>0</v>
      </c>
      <c r="AT64" s="6">
        <v>0</v>
      </c>
      <c r="AU64" s="6">
        <v>0</v>
      </c>
      <c r="AV64" s="6">
        <v>0</v>
      </c>
      <c r="AW64" s="6">
        <v>0</v>
      </c>
      <c r="AX64" s="6">
        <v>0</v>
      </c>
      <c r="AY64" s="6">
        <v>0</v>
      </c>
      <c r="AZ64" s="6">
        <v>0</v>
      </c>
      <c r="BA64" s="6">
        <v>0</v>
      </c>
      <c r="BB64" s="6">
        <v>0</v>
      </c>
      <c r="BC64" s="6">
        <v>0</v>
      </c>
    </row>
    <row r="65" spans="1:55" s="23" customFormat="1" ht="63" x14ac:dyDescent="0.2">
      <c r="A65" s="1" t="s">
        <v>140</v>
      </c>
      <c r="B65" s="2" t="s">
        <v>142</v>
      </c>
      <c r="C65" s="22" t="s">
        <v>106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0</v>
      </c>
      <c r="AC65" s="6">
        <v>0</v>
      </c>
      <c r="AD65" s="6">
        <v>0</v>
      </c>
      <c r="AE65" s="6">
        <v>0</v>
      </c>
      <c r="AF65" s="6">
        <v>0</v>
      </c>
      <c r="AG65" s="6">
        <v>0</v>
      </c>
      <c r="AH65" s="6">
        <v>0</v>
      </c>
      <c r="AI65" s="6">
        <v>0</v>
      </c>
      <c r="AJ65" s="6">
        <v>0</v>
      </c>
      <c r="AK65" s="6">
        <v>0</v>
      </c>
      <c r="AL65" s="6">
        <v>0</v>
      </c>
      <c r="AM65" s="6">
        <v>0</v>
      </c>
      <c r="AN65" s="6">
        <v>0</v>
      </c>
      <c r="AO65" s="6">
        <v>0</v>
      </c>
      <c r="AP65" s="6">
        <v>0</v>
      </c>
      <c r="AQ65" s="6">
        <v>0</v>
      </c>
      <c r="AR65" s="6">
        <v>0</v>
      </c>
      <c r="AS65" s="6">
        <v>0</v>
      </c>
      <c r="AT65" s="6">
        <v>0</v>
      </c>
      <c r="AU65" s="6">
        <v>0</v>
      </c>
      <c r="AV65" s="6">
        <v>0</v>
      </c>
      <c r="AW65" s="6">
        <v>0</v>
      </c>
      <c r="AX65" s="6">
        <v>0</v>
      </c>
      <c r="AY65" s="6">
        <v>0</v>
      </c>
      <c r="AZ65" s="6">
        <v>0</v>
      </c>
      <c r="BA65" s="6">
        <v>0</v>
      </c>
      <c r="BB65" s="6">
        <v>0</v>
      </c>
      <c r="BC65" s="6">
        <v>0</v>
      </c>
    </row>
    <row r="66" spans="1:55" s="23" customFormat="1" ht="63" x14ac:dyDescent="0.2">
      <c r="A66" s="1" t="s">
        <v>140</v>
      </c>
      <c r="B66" s="2" t="s">
        <v>143</v>
      </c>
      <c r="C66" s="22" t="s">
        <v>106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0</v>
      </c>
      <c r="AC66" s="6">
        <v>0</v>
      </c>
      <c r="AD66" s="6">
        <v>0</v>
      </c>
      <c r="AE66" s="6">
        <v>0</v>
      </c>
      <c r="AF66" s="6">
        <v>0</v>
      </c>
      <c r="AG66" s="6">
        <v>0</v>
      </c>
      <c r="AH66" s="6">
        <v>0</v>
      </c>
      <c r="AI66" s="6">
        <v>0</v>
      </c>
      <c r="AJ66" s="6">
        <v>0</v>
      </c>
      <c r="AK66" s="6">
        <v>0</v>
      </c>
      <c r="AL66" s="6">
        <v>0</v>
      </c>
      <c r="AM66" s="6">
        <v>0</v>
      </c>
      <c r="AN66" s="6">
        <v>0</v>
      </c>
      <c r="AO66" s="6">
        <v>0</v>
      </c>
      <c r="AP66" s="6">
        <v>0</v>
      </c>
      <c r="AQ66" s="6">
        <v>0</v>
      </c>
      <c r="AR66" s="6">
        <v>0</v>
      </c>
      <c r="AS66" s="6">
        <v>0</v>
      </c>
      <c r="AT66" s="6">
        <v>0</v>
      </c>
      <c r="AU66" s="6">
        <v>0</v>
      </c>
      <c r="AV66" s="6">
        <v>0</v>
      </c>
      <c r="AW66" s="6">
        <v>0</v>
      </c>
      <c r="AX66" s="6">
        <v>0</v>
      </c>
      <c r="AY66" s="6">
        <v>0</v>
      </c>
      <c r="AZ66" s="6">
        <v>0</v>
      </c>
      <c r="BA66" s="6">
        <v>0</v>
      </c>
      <c r="BB66" s="6">
        <v>0</v>
      </c>
      <c r="BC66" s="6">
        <v>0</v>
      </c>
    </row>
    <row r="67" spans="1:55" s="23" customFormat="1" ht="63" x14ac:dyDescent="0.2">
      <c r="A67" s="1" t="s">
        <v>140</v>
      </c>
      <c r="B67" s="2" t="s">
        <v>144</v>
      </c>
      <c r="C67" s="22" t="s">
        <v>106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6">
        <v>0</v>
      </c>
      <c r="AH67" s="6">
        <v>0</v>
      </c>
      <c r="AI67" s="6">
        <v>0</v>
      </c>
      <c r="AJ67" s="6">
        <v>0</v>
      </c>
      <c r="AK67" s="6">
        <v>0</v>
      </c>
      <c r="AL67" s="6">
        <v>0</v>
      </c>
      <c r="AM67" s="6">
        <v>0</v>
      </c>
      <c r="AN67" s="6">
        <v>0</v>
      </c>
      <c r="AO67" s="6">
        <v>0</v>
      </c>
      <c r="AP67" s="6">
        <v>0</v>
      </c>
      <c r="AQ67" s="6">
        <v>0</v>
      </c>
      <c r="AR67" s="6">
        <v>0</v>
      </c>
      <c r="AS67" s="6">
        <v>0</v>
      </c>
      <c r="AT67" s="6">
        <v>0</v>
      </c>
      <c r="AU67" s="6">
        <v>0</v>
      </c>
      <c r="AV67" s="6">
        <v>0</v>
      </c>
      <c r="AW67" s="6">
        <v>0</v>
      </c>
      <c r="AX67" s="6">
        <v>0</v>
      </c>
      <c r="AY67" s="6">
        <v>0</v>
      </c>
      <c r="AZ67" s="6">
        <v>0</v>
      </c>
      <c r="BA67" s="6">
        <v>0</v>
      </c>
      <c r="BB67" s="6">
        <v>0</v>
      </c>
      <c r="BC67" s="6">
        <v>0</v>
      </c>
    </row>
    <row r="68" spans="1:55" s="23" customFormat="1" ht="21" x14ac:dyDescent="0.2">
      <c r="A68" s="1" t="s">
        <v>145</v>
      </c>
      <c r="B68" s="2" t="s">
        <v>141</v>
      </c>
      <c r="C68" s="22" t="s">
        <v>106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6">
        <v>0</v>
      </c>
      <c r="AE68" s="6">
        <v>0</v>
      </c>
      <c r="AF68" s="6">
        <v>0</v>
      </c>
      <c r="AG68" s="6">
        <v>0</v>
      </c>
      <c r="AH68" s="6">
        <v>0</v>
      </c>
      <c r="AI68" s="6">
        <v>0</v>
      </c>
      <c r="AJ68" s="6">
        <v>0</v>
      </c>
      <c r="AK68" s="6">
        <v>0</v>
      </c>
      <c r="AL68" s="6">
        <v>0</v>
      </c>
      <c r="AM68" s="6">
        <v>0</v>
      </c>
      <c r="AN68" s="6">
        <v>0</v>
      </c>
      <c r="AO68" s="6">
        <v>0</v>
      </c>
      <c r="AP68" s="6">
        <v>0</v>
      </c>
      <c r="AQ68" s="6">
        <v>0</v>
      </c>
      <c r="AR68" s="6">
        <v>0</v>
      </c>
      <c r="AS68" s="6">
        <v>0</v>
      </c>
      <c r="AT68" s="6">
        <v>0</v>
      </c>
      <c r="AU68" s="6">
        <v>0</v>
      </c>
      <c r="AV68" s="6">
        <v>0</v>
      </c>
      <c r="AW68" s="6">
        <v>0</v>
      </c>
      <c r="AX68" s="6">
        <v>0</v>
      </c>
      <c r="AY68" s="6">
        <v>0</v>
      </c>
      <c r="AZ68" s="6">
        <v>0</v>
      </c>
      <c r="BA68" s="6">
        <v>0</v>
      </c>
      <c r="BB68" s="6">
        <v>0</v>
      </c>
      <c r="BC68" s="6">
        <v>0</v>
      </c>
    </row>
    <row r="69" spans="1:55" s="23" customFormat="1" ht="63" x14ac:dyDescent="0.2">
      <c r="A69" s="1" t="s">
        <v>145</v>
      </c>
      <c r="B69" s="2" t="s">
        <v>142</v>
      </c>
      <c r="C69" s="22" t="s">
        <v>106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6">
        <v>0</v>
      </c>
      <c r="AE69" s="6">
        <v>0</v>
      </c>
      <c r="AF69" s="6">
        <v>0</v>
      </c>
      <c r="AG69" s="6">
        <v>0</v>
      </c>
      <c r="AH69" s="6">
        <v>0</v>
      </c>
      <c r="AI69" s="6">
        <v>0</v>
      </c>
      <c r="AJ69" s="6">
        <v>0</v>
      </c>
      <c r="AK69" s="6">
        <v>0</v>
      </c>
      <c r="AL69" s="6">
        <v>0</v>
      </c>
      <c r="AM69" s="6">
        <v>0</v>
      </c>
      <c r="AN69" s="6">
        <v>0</v>
      </c>
      <c r="AO69" s="6">
        <v>0</v>
      </c>
      <c r="AP69" s="6">
        <v>0</v>
      </c>
      <c r="AQ69" s="6">
        <v>0</v>
      </c>
      <c r="AR69" s="6">
        <v>0</v>
      </c>
      <c r="AS69" s="6">
        <v>0</v>
      </c>
      <c r="AT69" s="6">
        <v>0</v>
      </c>
      <c r="AU69" s="6">
        <v>0</v>
      </c>
      <c r="AV69" s="6">
        <v>0</v>
      </c>
      <c r="AW69" s="6">
        <v>0</v>
      </c>
      <c r="AX69" s="6">
        <v>0</v>
      </c>
      <c r="AY69" s="6">
        <v>0</v>
      </c>
      <c r="AZ69" s="6">
        <v>0</v>
      </c>
      <c r="BA69" s="6">
        <v>0</v>
      </c>
      <c r="BB69" s="6">
        <v>0</v>
      </c>
      <c r="BC69" s="6">
        <v>0</v>
      </c>
    </row>
    <row r="70" spans="1:55" s="23" customFormat="1" ht="63" x14ac:dyDescent="0.2">
      <c r="A70" s="1" t="s">
        <v>145</v>
      </c>
      <c r="B70" s="2" t="s">
        <v>143</v>
      </c>
      <c r="C70" s="22" t="s">
        <v>106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6">
        <v>0</v>
      </c>
      <c r="AC70" s="6">
        <v>0</v>
      </c>
      <c r="AD70" s="6">
        <v>0</v>
      </c>
      <c r="AE70" s="6">
        <v>0</v>
      </c>
      <c r="AF70" s="6">
        <v>0</v>
      </c>
      <c r="AG70" s="6">
        <v>0</v>
      </c>
      <c r="AH70" s="6">
        <v>0</v>
      </c>
      <c r="AI70" s="6">
        <v>0</v>
      </c>
      <c r="AJ70" s="6">
        <v>0</v>
      </c>
      <c r="AK70" s="6">
        <v>0</v>
      </c>
      <c r="AL70" s="6">
        <v>0</v>
      </c>
      <c r="AM70" s="6">
        <v>0</v>
      </c>
      <c r="AN70" s="6">
        <v>0</v>
      </c>
      <c r="AO70" s="6">
        <v>0</v>
      </c>
      <c r="AP70" s="6">
        <v>0</v>
      </c>
      <c r="AQ70" s="6">
        <v>0</v>
      </c>
      <c r="AR70" s="6">
        <v>0</v>
      </c>
      <c r="AS70" s="6">
        <v>0</v>
      </c>
      <c r="AT70" s="6">
        <v>0</v>
      </c>
      <c r="AU70" s="6">
        <v>0</v>
      </c>
      <c r="AV70" s="6">
        <v>0</v>
      </c>
      <c r="AW70" s="6">
        <v>0</v>
      </c>
      <c r="AX70" s="6">
        <v>0</v>
      </c>
      <c r="AY70" s="6">
        <v>0</v>
      </c>
      <c r="AZ70" s="6">
        <v>0</v>
      </c>
      <c r="BA70" s="6">
        <v>0</v>
      </c>
      <c r="BB70" s="6">
        <v>0</v>
      </c>
      <c r="BC70" s="6">
        <v>0</v>
      </c>
    </row>
    <row r="71" spans="1:55" s="23" customFormat="1" ht="63" x14ac:dyDescent="0.2">
      <c r="A71" s="1" t="s">
        <v>145</v>
      </c>
      <c r="B71" s="2" t="s">
        <v>146</v>
      </c>
      <c r="C71" s="22" t="s">
        <v>106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>
        <v>0</v>
      </c>
      <c r="X71" s="6">
        <v>0</v>
      </c>
      <c r="Y71" s="6">
        <v>0</v>
      </c>
      <c r="Z71" s="6">
        <v>0</v>
      </c>
      <c r="AA71" s="6">
        <v>0</v>
      </c>
      <c r="AB71" s="6">
        <v>0</v>
      </c>
      <c r="AC71" s="6">
        <v>0</v>
      </c>
      <c r="AD71" s="6">
        <v>0</v>
      </c>
      <c r="AE71" s="6">
        <v>0</v>
      </c>
      <c r="AF71" s="6">
        <v>0</v>
      </c>
      <c r="AG71" s="6">
        <v>0</v>
      </c>
      <c r="AH71" s="6">
        <v>0</v>
      </c>
      <c r="AI71" s="6">
        <v>0</v>
      </c>
      <c r="AJ71" s="6">
        <v>0</v>
      </c>
      <c r="AK71" s="6">
        <v>0</v>
      </c>
      <c r="AL71" s="6">
        <v>0</v>
      </c>
      <c r="AM71" s="6">
        <v>0</v>
      </c>
      <c r="AN71" s="6">
        <v>0</v>
      </c>
      <c r="AO71" s="6">
        <v>0</v>
      </c>
      <c r="AP71" s="6">
        <v>0</v>
      </c>
      <c r="AQ71" s="6">
        <v>0</v>
      </c>
      <c r="AR71" s="6">
        <v>0</v>
      </c>
      <c r="AS71" s="6">
        <v>0</v>
      </c>
      <c r="AT71" s="6">
        <v>0</v>
      </c>
      <c r="AU71" s="6">
        <v>0</v>
      </c>
      <c r="AV71" s="6">
        <v>0</v>
      </c>
      <c r="AW71" s="6">
        <v>0</v>
      </c>
      <c r="AX71" s="6">
        <v>0</v>
      </c>
      <c r="AY71" s="6">
        <v>0</v>
      </c>
      <c r="AZ71" s="6">
        <v>0</v>
      </c>
      <c r="BA71" s="6">
        <v>0</v>
      </c>
      <c r="BB71" s="6">
        <v>0</v>
      </c>
      <c r="BC71" s="6">
        <v>0</v>
      </c>
    </row>
    <row r="72" spans="1:55" s="23" customFormat="1" ht="52.5" x14ac:dyDescent="0.2">
      <c r="A72" s="1" t="s">
        <v>147</v>
      </c>
      <c r="B72" s="2" t="s">
        <v>148</v>
      </c>
      <c r="C72" s="22" t="s">
        <v>106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  <c r="AE72" s="6">
        <v>0</v>
      </c>
      <c r="AF72" s="6">
        <v>0</v>
      </c>
      <c r="AG72" s="6">
        <v>0</v>
      </c>
      <c r="AH72" s="6">
        <v>0</v>
      </c>
      <c r="AI72" s="6">
        <v>0</v>
      </c>
      <c r="AJ72" s="6">
        <v>0</v>
      </c>
      <c r="AK72" s="6">
        <v>0</v>
      </c>
      <c r="AL72" s="6">
        <v>0</v>
      </c>
      <c r="AM72" s="6">
        <v>0</v>
      </c>
      <c r="AN72" s="6">
        <v>0</v>
      </c>
      <c r="AO72" s="6">
        <v>0</v>
      </c>
      <c r="AP72" s="6">
        <v>0</v>
      </c>
      <c r="AQ72" s="6">
        <v>0</v>
      </c>
      <c r="AR72" s="6">
        <v>0</v>
      </c>
      <c r="AS72" s="6">
        <v>0</v>
      </c>
      <c r="AT72" s="6">
        <v>0</v>
      </c>
      <c r="AU72" s="6">
        <v>0</v>
      </c>
      <c r="AV72" s="6">
        <v>0</v>
      </c>
      <c r="AW72" s="6">
        <v>0</v>
      </c>
      <c r="AX72" s="6">
        <v>0</v>
      </c>
      <c r="AY72" s="6">
        <v>0</v>
      </c>
      <c r="AZ72" s="6">
        <v>0</v>
      </c>
      <c r="BA72" s="6">
        <v>0</v>
      </c>
      <c r="BB72" s="6">
        <v>0</v>
      </c>
      <c r="BC72" s="6">
        <v>0</v>
      </c>
    </row>
    <row r="73" spans="1:55" s="23" customFormat="1" ht="52.5" x14ac:dyDescent="0.2">
      <c r="A73" s="1" t="s">
        <v>149</v>
      </c>
      <c r="B73" s="2" t="s">
        <v>150</v>
      </c>
      <c r="C73" s="22" t="s">
        <v>106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0</v>
      </c>
      <c r="Z73" s="6">
        <v>0</v>
      </c>
      <c r="AA73" s="6">
        <v>0</v>
      </c>
      <c r="AB73" s="6">
        <v>0</v>
      </c>
      <c r="AC73" s="6">
        <v>0</v>
      </c>
      <c r="AD73" s="6">
        <v>0</v>
      </c>
      <c r="AE73" s="6">
        <v>0</v>
      </c>
      <c r="AF73" s="6">
        <v>0</v>
      </c>
      <c r="AG73" s="6">
        <v>0</v>
      </c>
      <c r="AH73" s="6">
        <v>0</v>
      </c>
      <c r="AI73" s="6">
        <v>0</v>
      </c>
      <c r="AJ73" s="6">
        <v>0</v>
      </c>
      <c r="AK73" s="6">
        <v>0</v>
      </c>
      <c r="AL73" s="6">
        <v>0</v>
      </c>
      <c r="AM73" s="6">
        <v>0</v>
      </c>
      <c r="AN73" s="6">
        <v>0</v>
      </c>
      <c r="AO73" s="6">
        <v>0</v>
      </c>
      <c r="AP73" s="6">
        <v>0</v>
      </c>
      <c r="AQ73" s="6">
        <v>0</v>
      </c>
      <c r="AR73" s="6">
        <v>0</v>
      </c>
      <c r="AS73" s="6">
        <v>0</v>
      </c>
      <c r="AT73" s="6">
        <v>0</v>
      </c>
      <c r="AU73" s="6">
        <v>0</v>
      </c>
      <c r="AV73" s="6">
        <v>0</v>
      </c>
      <c r="AW73" s="6">
        <v>0</v>
      </c>
      <c r="AX73" s="6">
        <v>0</v>
      </c>
      <c r="AY73" s="6">
        <v>0</v>
      </c>
      <c r="AZ73" s="6">
        <v>0</v>
      </c>
      <c r="BA73" s="6">
        <v>0</v>
      </c>
      <c r="BB73" s="6">
        <v>0</v>
      </c>
      <c r="BC73" s="6">
        <v>0</v>
      </c>
    </row>
    <row r="74" spans="1:55" s="23" customFormat="1" ht="52.5" x14ac:dyDescent="0.2">
      <c r="A74" s="1" t="s">
        <v>151</v>
      </c>
      <c r="B74" s="2" t="s">
        <v>152</v>
      </c>
      <c r="C74" s="22" t="s">
        <v>106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  <c r="L74" s="6">
        <v>0</v>
      </c>
      <c r="M74" s="6">
        <v>0</v>
      </c>
      <c r="N74" s="6">
        <v>0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6">
        <v>0</v>
      </c>
      <c r="Z74" s="6">
        <v>0</v>
      </c>
      <c r="AA74" s="6">
        <v>0</v>
      </c>
      <c r="AB74" s="6">
        <v>0</v>
      </c>
      <c r="AC74" s="6">
        <v>0</v>
      </c>
      <c r="AD74" s="6">
        <v>0</v>
      </c>
      <c r="AE74" s="6">
        <v>0</v>
      </c>
      <c r="AF74" s="6">
        <v>0</v>
      </c>
      <c r="AG74" s="6">
        <v>0</v>
      </c>
      <c r="AH74" s="6">
        <v>0</v>
      </c>
      <c r="AI74" s="6">
        <v>0</v>
      </c>
      <c r="AJ74" s="6">
        <v>0</v>
      </c>
      <c r="AK74" s="6">
        <v>0</v>
      </c>
      <c r="AL74" s="6">
        <v>0</v>
      </c>
      <c r="AM74" s="6">
        <v>0</v>
      </c>
      <c r="AN74" s="6">
        <v>0</v>
      </c>
      <c r="AO74" s="6">
        <v>0</v>
      </c>
      <c r="AP74" s="6">
        <v>0</v>
      </c>
      <c r="AQ74" s="6">
        <v>0</v>
      </c>
      <c r="AR74" s="6">
        <v>0</v>
      </c>
      <c r="AS74" s="6">
        <v>0</v>
      </c>
      <c r="AT74" s="6">
        <v>0</v>
      </c>
      <c r="AU74" s="6">
        <v>0</v>
      </c>
      <c r="AV74" s="6">
        <v>0</v>
      </c>
      <c r="AW74" s="6">
        <v>0</v>
      </c>
      <c r="AX74" s="6">
        <v>0</v>
      </c>
      <c r="AY74" s="6">
        <v>0</v>
      </c>
      <c r="AZ74" s="6">
        <v>0</v>
      </c>
      <c r="BA74" s="6">
        <v>0</v>
      </c>
      <c r="BB74" s="6">
        <v>0</v>
      </c>
      <c r="BC74" s="6">
        <v>0</v>
      </c>
    </row>
    <row r="75" spans="1:55" s="23" customFormat="1" ht="21" x14ac:dyDescent="0.2">
      <c r="A75" s="1" t="s">
        <v>83</v>
      </c>
      <c r="B75" s="2" t="s">
        <v>84</v>
      </c>
      <c r="C75" s="22" t="s">
        <v>106</v>
      </c>
      <c r="D75" s="6">
        <f t="shared" ref="D75:I75" si="218">SUM(D76,D87,D109)</f>
        <v>180.42488099999997</v>
      </c>
      <c r="E75" s="6">
        <f t="shared" si="218"/>
        <v>8.8221945000000002</v>
      </c>
      <c r="F75" s="6">
        <f t="shared" si="218"/>
        <v>0.67949499999999996</v>
      </c>
      <c r="G75" s="6">
        <f t="shared" si="218"/>
        <v>8.1426995000000009</v>
      </c>
      <c r="H75" s="6">
        <f t="shared" si="218"/>
        <v>0</v>
      </c>
      <c r="I75" s="6">
        <f t="shared" si="218"/>
        <v>0</v>
      </c>
      <c r="J75" s="6">
        <f t="shared" ref="J75:J80" si="219">SUM(K75:N75)</f>
        <v>0</v>
      </c>
      <c r="K75" s="8">
        <f>SUM(K76,K87,K109)</f>
        <v>0</v>
      </c>
      <c r="L75" s="8">
        <f>SUM(L76,L87,L109)</f>
        <v>0</v>
      </c>
      <c r="M75" s="8">
        <f>SUM(M76,M87,M109)</f>
        <v>0</v>
      </c>
      <c r="N75" s="8">
        <f>SUM(N76,N87,N109)</f>
        <v>0</v>
      </c>
      <c r="O75" s="6">
        <f>SUM(P75:S75)</f>
        <v>3.7998104999999995</v>
      </c>
      <c r="P75" s="8">
        <f>SUM(P76,P87,P109)</f>
        <v>0.281808</v>
      </c>
      <c r="Q75" s="8">
        <f>SUM(Q76,Q87,Q109)</f>
        <v>3.5180024999999997</v>
      </c>
      <c r="R75" s="8">
        <f>SUM(R76,R87,R109)</f>
        <v>0</v>
      </c>
      <c r="S75" s="8">
        <f>SUM(S76,S87,S109)</f>
        <v>0</v>
      </c>
      <c r="T75" s="6">
        <f t="shared" ref="T75:T80" si="220">SUM(U75:X75)</f>
        <v>5.0223840000000006</v>
      </c>
      <c r="U75" s="8">
        <f>SUM(U76,U87,U109)</f>
        <v>0.39768700000000001</v>
      </c>
      <c r="V75" s="8">
        <f>SUM(V76,V87,V109)</f>
        <v>4.6246970000000003</v>
      </c>
      <c r="W75" s="8">
        <f>SUM(W76,W87,W109)</f>
        <v>0</v>
      </c>
      <c r="X75" s="8">
        <f>SUM(X76,X87,X109)</f>
        <v>0</v>
      </c>
      <c r="Y75" s="6">
        <f>SUM(Z75:AA75)</f>
        <v>0</v>
      </c>
      <c r="Z75" s="8">
        <f>SUM(Z76,Z87,Z109)</f>
        <v>0</v>
      </c>
      <c r="AA75" s="8">
        <f>SUM(AA76,AA87,AA109)</f>
        <v>0</v>
      </c>
      <c r="AB75" s="8">
        <f>SUM(AB76,AB87,AB109)</f>
        <v>0</v>
      </c>
      <c r="AC75" s="8">
        <f>SUM(AC76,AC87,AC109)</f>
        <v>0</v>
      </c>
      <c r="AD75" s="6">
        <f>AD76+AD87+AD110</f>
        <v>150.35406799999998</v>
      </c>
      <c r="AE75" s="6">
        <f t="shared" ref="AE75:AF80" si="221">AJ75+AO75+AT75+AY75</f>
        <v>16.171938999999995</v>
      </c>
      <c r="AF75" s="6">
        <f t="shared" si="221"/>
        <v>0.56624700000000006</v>
      </c>
      <c r="AG75" s="6">
        <f t="shared" ref="AG75:AG80" si="222">AL75+AQ75+AV75+BA75</f>
        <v>15.605691999999998</v>
      </c>
      <c r="AH75" s="6">
        <f t="shared" ref="AH75:AH80" si="223">AM75+AR75+AW75+BB75</f>
        <v>0</v>
      </c>
      <c r="AI75" s="6">
        <f t="shared" ref="AI75:AI80" si="224">AN75+AS75+AX75+BC75</f>
        <v>0</v>
      </c>
      <c r="AJ75" s="6">
        <f t="shared" ref="AJ75:AJ88" si="225">AK75+AL75+AM75+AN75</f>
        <v>3.1166499999999999</v>
      </c>
      <c r="AK75" s="8">
        <f>SUM(AK76,AK87,AK109)</f>
        <v>0.23484099999999999</v>
      </c>
      <c r="AL75" s="8">
        <f>SUM(AL76,AL87,AL109)</f>
        <v>2.8818090000000001</v>
      </c>
      <c r="AM75" s="8">
        <f>SUM(AM76,AM87,AM109)</f>
        <v>0</v>
      </c>
      <c r="AN75" s="8">
        <f>SUM(AN76,AN87,AN109)</f>
        <v>0</v>
      </c>
      <c r="AO75" s="31">
        <f>SUM(AP75:AS75)</f>
        <v>2.2849720000000002</v>
      </c>
      <c r="AP75" s="31">
        <f>SUM(AP76,AP87,AP109)</f>
        <v>8.3107E-2</v>
      </c>
      <c r="AQ75" s="31">
        <f>SUM(AQ76,AQ87,AQ109)</f>
        <v>2.2018650000000002</v>
      </c>
      <c r="AR75" s="31">
        <f>SUM(AR76,AR87,AR109)</f>
        <v>0</v>
      </c>
      <c r="AS75" s="31">
        <f>SUM(AS76,AS87,AS109)</f>
        <v>0</v>
      </c>
      <c r="AT75" s="31">
        <f t="shared" ref="AT75:AT80" si="226">SUM(AU75:AX75)</f>
        <v>10.770316999999997</v>
      </c>
      <c r="AU75" s="31">
        <f>SUM(AU76,AU87,AU109)</f>
        <v>0.24829900000000002</v>
      </c>
      <c r="AV75" s="31">
        <f>SUM(AV76,AV87,AV109)</f>
        <v>10.522017999999997</v>
      </c>
      <c r="AW75" s="31">
        <f>SUM(AW76,AW87,AW109)</f>
        <v>0</v>
      </c>
      <c r="AX75" s="31">
        <f>SUM(AX76,AX87,AX109)</f>
        <v>0</v>
      </c>
      <c r="AY75" s="6">
        <f>SUM(AZ75:BA75)</f>
        <v>0</v>
      </c>
      <c r="AZ75" s="8">
        <f>SUM(AZ76,AZ87,AZ109)</f>
        <v>0</v>
      </c>
      <c r="BA75" s="8">
        <f>SUM(BA76,BA87,BA109)</f>
        <v>0</v>
      </c>
      <c r="BB75" s="8">
        <f>SUM(BB76,BB87,BB109)</f>
        <v>0</v>
      </c>
      <c r="BC75" s="41">
        <f>SUM(BC76,BC87,BC109)</f>
        <v>0</v>
      </c>
    </row>
    <row r="76" spans="1:55" s="23" customFormat="1" ht="42" x14ac:dyDescent="0.2">
      <c r="A76" s="1" t="s">
        <v>85</v>
      </c>
      <c r="B76" s="2" t="s">
        <v>86</v>
      </c>
      <c r="C76" s="22" t="s">
        <v>106</v>
      </c>
      <c r="D76" s="6">
        <f>SUM(D77,D81)</f>
        <v>25.541263999999998</v>
      </c>
      <c r="E76" s="8">
        <f>E77+E81</f>
        <v>2.1285585</v>
      </c>
      <c r="F76" s="8">
        <f>F77+F81</f>
        <v>0.191191</v>
      </c>
      <c r="G76" s="8">
        <f>G77+G81</f>
        <v>1.9373675000000001</v>
      </c>
      <c r="H76" s="6">
        <v>0</v>
      </c>
      <c r="I76" s="6">
        <v>0</v>
      </c>
      <c r="J76" s="6">
        <f t="shared" si="219"/>
        <v>0</v>
      </c>
      <c r="K76" s="8">
        <f>K77+K81</f>
        <v>0</v>
      </c>
      <c r="L76" s="8">
        <f>L77+L81</f>
        <v>0</v>
      </c>
      <c r="M76" s="8">
        <f>M77+M81</f>
        <v>0</v>
      </c>
      <c r="N76" s="8">
        <f>N77+N81</f>
        <v>0</v>
      </c>
      <c r="O76" s="6">
        <f>SUM(P76:S76)</f>
        <v>2.1223735000000001</v>
      </c>
      <c r="P76" s="8">
        <f>SUM(P77,P81)</f>
        <v>0.191191</v>
      </c>
      <c r="Q76" s="8">
        <f>SUM(Q77,Q81)</f>
        <v>1.9311825</v>
      </c>
      <c r="R76" s="8">
        <f>SUM(R77,R81)</f>
        <v>0</v>
      </c>
      <c r="S76" s="8">
        <f>SUM(S77,S81)</f>
        <v>0</v>
      </c>
      <c r="T76" s="8">
        <f t="shared" si="220"/>
        <v>6.1850000000000004E-3</v>
      </c>
      <c r="U76" s="8">
        <f>SUM(U77,U81)</f>
        <v>0</v>
      </c>
      <c r="V76" s="8">
        <f>SUM(V77,V81)</f>
        <v>6.1850000000000004E-3</v>
      </c>
      <c r="W76" s="8">
        <f>SUM(W77,W81)</f>
        <v>0</v>
      </c>
      <c r="X76" s="8">
        <f>SUM(X77,X81)</f>
        <v>0</v>
      </c>
      <c r="Y76" s="6">
        <f t="shared" ref="Y76" si="227">SUM(Z76:AA76)</f>
        <v>0</v>
      </c>
      <c r="Z76" s="6">
        <f>Z77+Z81</f>
        <v>0</v>
      </c>
      <c r="AA76" s="6">
        <f>AA77+AA81</f>
        <v>0</v>
      </c>
      <c r="AB76" s="6">
        <f>AB77+AB81</f>
        <v>0</v>
      </c>
      <c r="AC76" s="6">
        <f>AC77+AC81</f>
        <v>0</v>
      </c>
      <c r="AD76" s="6">
        <f>AD77+AD81</f>
        <v>21.284386999999999</v>
      </c>
      <c r="AE76" s="6">
        <f t="shared" si="221"/>
        <v>1.7737990000000001</v>
      </c>
      <c r="AF76" s="6">
        <f t="shared" si="221"/>
        <v>0.159326</v>
      </c>
      <c r="AG76" s="6">
        <f t="shared" si="222"/>
        <v>1.614473</v>
      </c>
      <c r="AH76" s="6">
        <f t="shared" si="223"/>
        <v>0</v>
      </c>
      <c r="AI76" s="6">
        <f t="shared" si="224"/>
        <v>0</v>
      </c>
      <c r="AJ76" s="6">
        <f t="shared" si="225"/>
        <v>1.768645</v>
      </c>
      <c r="AK76" s="8">
        <f>AK77+AK81</f>
        <v>0.159326</v>
      </c>
      <c r="AL76" s="8">
        <f>AL77+AL81</f>
        <v>1.6093189999999999</v>
      </c>
      <c r="AM76" s="8">
        <f>AM77+AM81</f>
        <v>0</v>
      </c>
      <c r="AN76" s="8">
        <f>AN77+AN81</f>
        <v>0</v>
      </c>
      <c r="AO76" s="6">
        <f>SUM(AP76:AS76)</f>
        <v>0</v>
      </c>
      <c r="AP76" s="6">
        <f>SUM(AP77,AP81)</f>
        <v>0</v>
      </c>
      <c r="AQ76" s="6">
        <f>SUM(AQ77,AQ81)</f>
        <v>0</v>
      </c>
      <c r="AR76" s="6">
        <f>SUM(AR77,AR81)</f>
        <v>0</v>
      </c>
      <c r="AS76" s="6">
        <f>SUM(AS77,AS81)</f>
        <v>0</v>
      </c>
      <c r="AT76" s="31">
        <f t="shared" si="226"/>
        <v>5.1539999999999997E-3</v>
      </c>
      <c r="AU76" s="6">
        <f>SUM(AU77,AU81)</f>
        <v>0</v>
      </c>
      <c r="AV76" s="6">
        <f>SUM(AV77,AV81)</f>
        <v>5.1539999999999997E-3</v>
      </c>
      <c r="AW76" s="6">
        <f>SUM(AW77,AW81)</f>
        <v>0</v>
      </c>
      <c r="AX76" s="6">
        <f>SUM(AX77,AX81)</f>
        <v>0</v>
      </c>
      <c r="AY76" s="6">
        <f t="shared" ref="AY76:AY77" si="228">SUM(AZ76:BA76)</f>
        <v>0</v>
      </c>
      <c r="AZ76" s="6">
        <f>AZ77+AZ81</f>
        <v>0</v>
      </c>
      <c r="BA76" s="6">
        <f>BA77+BA81</f>
        <v>0</v>
      </c>
      <c r="BB76" s="6">
        <f>BB77+BB81</f>
        <v>0</v>
      </c>
      <c r="BC76" s="41">
        <f>BC77+BC81</f>
        <v>0</v>
      </c>
    </row>
    <row r="77" spans="1:55" s="23" customFormat="1" ht="21" x14ac:dyDescent="0.2">
      <c r="A77" s="1" t="s">
        <v>87</v>
      </c>
      <c r="B77" s="2" t="s">
        <v>76</v>
      </c>
      <c r="C77" s="22" t="s">
        <v>106</v>
      </c>
      <c r="D77" s="6">
        <f>SUM(D78:D80)</f>
        <v>23.577909999999999</v>
      </c>
      <c r="E77" s="6">
        <f t="shared" ref="E77:F86" si="229">J77+O77+T77+Y77</f>
        <v>2.1223735000000001</v>
      </c>
      <c r="F77" s="6">
        <f t="shared" si="229"/>
        <v>0.191191</v>
      </c>
      <c r="G77" s="6">
        <f t="shared" ref="G77" si="230">L77+Q77+V77+AA77</f>
        <v>1.9311825</v>
      </c>
      <c r="H77" s="6">
        <f>M77+R77+W77+AB77</f>
        <v>0</v>
      </c>
      <c r="I77" s="6">
        <f>N77+S77+X77+AC77</f>
        <v>0</v>
      </c>
      <c r="J77" s="6">
        <f t="shared" si="219"/>
        <v>0</v>
      </c>
      <c r="K77" s="8">
        <f>SUM(K78:K80)</f>
        <v>0</v>
      </c>
      <c r="L77" s="8">
        <f>SUM(L78:L80)</f>
        <v>0</v>
      </c>
      <c r="M77" s="8">
        <f>SUM(M78:M80)</f>
        <v>0</v>
      </c>
      <c r="N77" s="8">
        <f>SUM(N78:N80)</f>
        <v>0</v>
      </c>
      <c r="O77" s="6">
        <f>SUM(P77:S77)</f>
        <v>2.1223735000000001</v>
      </c>
      <c r="P77" s="8">
        <f>SUM(P78:P80)</f>
        <v>0.191191</v>
      </c>
      <c r="Q77" s="8">
        <f>SUM(Q78:Q80)</f>
        <v>1.9311825</v>
      </c>
      <c r="R77" s="8">
        <f>SUM(R78:R80)</f>
        <v>0</v>
      </c>
      <c r="S77" s="8">
        <f>SUM(S78:S80)</f>
        <v>0</v>
      </c>
      <c r="T77" s="6">
        <f t="shared" si="220"/>
        <v>0</v>
      </c>
      <c r="U77" s="8">
        <f>SUM(U78:U80)</f>
        <v>0</v>
      </c>
      <c r="V77" s="8">
        <f>SUM(V78:V80)</f>
        <v>0</v>
      </c>
      <c r="W77" s="8">
        <f>SUM(W78:W80)</f>
        <v>0</v>
      </c>
      <c r="X77" s="8">
        <f>SUM(X78:X80)</f>
        <v>0</v>
      </c>
      <c r="Y77" s="6">
        <f>SUM(Z77:AA77)</f>
        <v>0</v>
      </c>
      <c r="Z77" s="8">
        <f>SUM(Z78:Z80)</f>
        <v>0</v>
      </c>
      <c r="AA77" s="8">
        <f>SUM(AA78:AA80)</f>
        <v>0</v>
      </c>
      <c r="AB77" s="8">
        <f>SUM(AB78:AB80)</f>
        <v>0</v>
      </c>
      <c r="AC77" s="8">
        <f>SUM(AC78:AC80)</f>
        <v>0</v>
      </c>
      <c r="AD77" s="6">
        <f>SUM(AD78:AD80)</f>
        <v>19.648257999999998</v>
      </c>
      <c r="AE77" s="6">
        <f t="shared" si="221"/>
        <v>1.768645</v>
      </c>
      <c r="AF77" s="6">
        <f t="shared" si="221"/>
        <v>0.159326</v>
      </c>
      <c r="AG77" s="6">
        <f t="shared" si="222"/>
        <v>1.6093189999999999</v>
      </c>
      <c r="AH77" s="6">
        <f t="shared" si="223"/>
        <v>0</v>
      </c>
      <c r="AI77" s="6">
        <f t="shared" si="224"/>
        <v>0</v>
      </c>
      <c r="AJ77" s="6">
        <f t="shared" si="225"/>
        <v>1.768645</v>
      </c>
      <c r="AK77" s="8">
        <f>SUM(AK78:AK80)</f>
        <v>0.159326</v>
      </c>
      <c r="AL77" s="8">
        <f>SUM(AL78:AL80)</f>
        <v>1.6093189999999999</v>
      </c>
      <c r="AM77" s="8">
        <f>SUM(AM78:AM80)</f>
        <v>0</v>
      </c>
      <c r="AN77" s="8">
        <f>SUM(AN78:AN80)</f>
        <v>0</v>
      </c>
      <c r="AO77" s="6">
        <f>SUM(AP77:AS77)</f>
        <v>0</v>
      </c>
      <c r="AP77" s="6">
        <f>SUM(AP78:AP80)</f>
        <v>0</v>
      </c>
      <c r="AQ77" s="6">
        <f>SUM(AQ78:AQ80)</f>
        <v>0</v>
      </c>
      <c r="AR77" s="6">
        <f>SUM(AR78:AR80)</f>
        <v>0</v>
      </c>
      <c r="AS77" s="6">
        <f>SUM(AS78:AS80)</f>
        <v>0</v>
      </c>
      <c r="AT77" s="31">
        <f t="shared" si="226"/>
        <v>0</v>
      </c>
      <c r="AU77" s="6">
        <f>SUM(AU78:AU80)</f>
        <v>0</v>
      </c>
      <c r="AV77" s="6">
        <f>SUM(AV78:AV80)</f>
        <v>0</v>
      </c>
      <c r="AW77" s="6">
        <f>SUM(AW78:AW80)</f>
        <v>0</v>
      </c>
      <c r="AX77" s="6">
        <f>SUM(AX78:AX80)</f>
        <v>0</v>
      </c>
      <c r="AY77" s="6">
        <f t="shared" si="228"/>
        <v>0</v>
      </c>
      <c r="AZ77" s="8">
        <f>SUM(AZ78:AZ80)</f>
        <v>0</v>
      </c>
      <c r="BA77" s="8">
        <f>SUM(BA78:BA80)</f>
        <v>0</v>
      </c>
      <c r="BB77" s="8">
        <f>SUM(BB78:BB80)</f>
        <v>0</v>
      </c>
      <c r="BC77" s="41">
        <f>SUM(BC78:BC80)</f>
        <v>0</v>
      </c>
    </row>
    <row r="78" spans="1:55" s="13" customFormat="1" ht="52.5" x14ac:dyDescent="0.2">
      <c r="A78" s="20" t="s">
        <v>153</v>
      </c>
      <c r="B78" s="52" t="s">
        <v>266</v>
      </c>
      <c r="C78" s="45" t="s">
        <v>154</v>
      </c>
      <c r="D78" s="19">
        <v>23.577909999999999</v>
      </c>
      <c r="E78" s="19">
        <f t="shared" ref="E78:E88" si="231">SUM(F78:I78)</f>
        <v>0</v>
      </c>
      <c r="F78" s="19">
        <f t="shared" si="229"/>
        <v>0</v>
      </c>
      <c r="G78" s="19">
        <f t="shared" ref="G78:I80" si="232">L78+Q78+V78+AA78</f>
        <v>0</v>
      </c>
      <c r="H78" s="19">
        <f t="shared" si="232"/>
        <v>0</v>
      </c>
      <c r="I78" s="19">
        <f t="shared" si="232"/>
        <v>0</v>
      </c>
      <c r="J78" s="19">
        <f t="shared" si="219"/>
        <v>0</v>
      </c>
      <c r="K78" s="42">
        <v>0</v>
      </c>
      <c r="L78" s="42">
        <v>0</v>
      </c>
      <c r="M78" s="42">
        <v>0</v>
      </c>
      <c r="N78" s="42">
        <v>0</v>
      </c>
      <c r="O78" s="19">
        <f t="shared" ref="O78:O80" si="233">SUM(P78:S78)</f>
        <v>0</v>
      </c>
      <c r="P78" s="9">
        <v>0</v>
      </c>
      <c r="Q78" s="9">
        <v>0</v>
      </c>
      <c r="R78" s="42">
        <v>0</v>
      </c>
      <c r="S78" s="42">
        <v>0</v>
      </c>
      <c r="T78" s="19">
        <f t="shared" si="220"/>
        <v>0</v>
      </c>
      <c r="U78" s="42">
        <v>0</v>
      </c>
      <c r="V78" s="42">
        <v>0</v>
      </c>
      <c r="W78" s="42">
        <v>0</v>
      </c>
      <c r="X78" s="42">
        <v>0</v>
      </c>
      <c r="Y78" s="19">
        <f t="shared" ref="Y78:Y81" si="234">SUM(Z78:AC78)</f>
        <v>0</v>
      </c>
      <c r="Z78" s="42">
        <v>0</v>
      </c>
      <c r="AA78" s="42">
        <v>0</v>
      </c>
      <c r="AB78" s="42">
        <v>0</v>
      </c>
      <c r="AC78" s="42">
        <v>0</v>
      </c>
      <c r="AD78" s="19">
        <v>19.648257999999998</v>
      </c>
      <c r="AE78" s="19">
        <f t="shared" ref="AE78:AE80" si="235">AJ78+AO78+AT78+AY78</f>
        <v>0</v>
      </c>
      <c r="AF78" s="19">
        <f t="shared" si="221"/>
        <v>0</v>
      </c>
      <c r="AG78" s="19">
        <f t="shared" si="222"/>
        <v>0</v>
      </c>
      <c r="AH78" s="19">
        <f t="shared" si="223"/>
        <v>0</v>
      </c>
      <c r="AI78" s="19">
        <f t="shared" si="224"/>
        <v>0</v>
      </c>
      <c r="AJ78" s="19">
        <f t="shared" si="225"/>
        <v>0</v>
      </c>
      <c r="AK78" s="47">
        <v>0</v>
      </c>
      <c r="AL78" s="42">
        <v>0</v>
      </c>
      <c r="AM78" s="47">
        <v>0</v>
      </c>
      <c r="AN78" s="47">
        <v>0</v>
      </c>
      <c r="AO78" s="19">
        <f t="shared" ref="AO78:AO80" si="236">SUM(AP78:AS78)</f>
        <v>0</v>
      </c>
      <c r="AP78" s="19">
        <v>0</v>
      </c>
      <c r="AQ78" s="19">
        <v>0</v>
      </c>
      <c r="AR78" s="19">
        <v>0</v>
      </c>
      <c r="AS78" s="19">
        <v>0</v>
      </c>
      <c r="AT78" s="19">
        <f t="shared" si="226"/>
        <v>0</v>
      </c>
      <c r="AU78" s="19">
        <v>0</v>
      </c>
      <c r="AV78" s="19">
        <v>0</v>
      </c>
      <c r="AW78" s="19">
        <v>0</v>
      </c>
      <c r="AX78" s="19">
        <v>0</v>
      </c>
      <c r="AY78" s="19">
        <f t="shared" ref="AY78:AY80" si="237">SUM(AZ78:BC78)</f>
        <v>0</v>
      </c>
      <c r="AZ78" s="19">
        <v>0</v>
      </c>
      <c r="BA78" s="19">
        <v>0</v>
      </c>
      <c r="BB78" s="19">
        <v>0</v>
      </c>
      <c r="BC78" s="19">
        <v>0</v>
      </c>
    </row>
    <row r="79" spans="1:55" s="13" customFormat="1" ht="31.5" x14ac:dyDescent="0.2">
      <c r="A79" s="20" t="s">
        <v>153</v>
      </c>
      <c r="B79" s="53" t="s">
        <v>267</v>
      </c>
      <c r="C79" s="99" t="s">
        <v>155</v>
      </c>
      <c r="D79" s="19">
        <v>0</v>
      </c>
      <c r="E79" s="19">
        <f>SUM(F79:I79)</f>
        <v>0</v>
      </c>
      <c r="F79" s="19">
        <f>K79+P79+U79+Z79</f>
        <v>0</v>
      </c>
      <c r="G79" s="19">
        <f>L79+Q79+V79+AA79</f>
        <v>0</v>
      </c>
      <c r="H79" s="19">
        <f>M79+R79+W79+AB79</f>
        <v>0</v>
      </c>
      <c r="I79" s="19">
        <f>N79+S79+X79+AC79</f>
        <v>0</v>
      </c>
      <c r="J79" s="19">
        <f>SUM(K79:N79)</f>
        <v>0</v>
      </c>
      <c r="K79" s="42">
        <v>0</v>
      </c>
      <c r="L79" s="42">
        <v>0</v>
      </c>
      <c r="M79" s="42">
        <v>0</v>
      </c>
      <c r="N79" s="42">
        <v>0</v>
      </c>
      <c r="O79" s="19">
        <f>SUM(P79:S79)</f>
        <v>0</v>
      </c>
      <c r="P79" s="9">
        <v>0</v>
      </c>
      <c r="Q79" s="9">
        <v>0</v>
      </c>
      <c r="R79" s="42">
        <v>0</v>
      </c>
      <c r="S79" s="42">
        <v>0</v>
      </c>
      <c r="T79" s="19">
        <f>SUM(U79:X79)</f>
        <v>0</v>
      </c>
      <c r="U79" s="42">
        <v>0</v>
      </c>
      <c r="V79" s="42">
        <v>0</v>
      </c>
      <c r="W79" s="42">
        <v>0</v>
      </c>
      <c r="X79" s="42">
        <v>0</v>
      </c>
      <c r="Y79" s="19">
        <f>SUM(Z79:AC79)</f>
        <v>0</v>
      </c>
      <c r="Z79" s="42">
        <v>0</v>
      </c>
      <c r="AA79" s="42">
        <v>0</v>
      </c>
      <c r="AB79" s="42">
        <v>0</v>
      </c>
      <c r="AC79" s="42">
        <v>0</v>
      </c>
      <c r="AD79" s="19">
        <v>0</v>
      </c>
      <c r="AE79" s="19">
        <f>AJ79+AO79+AT79+AY79</f>
        <v>0</v>
      </c>
      <c r="AF79" s="19">
        <f>AK79+AP79+AU79+AZ79</f>
        <v>0</v>
      </c>
      <c r="AG79" s="19">
        <f>AL79+AQ79+AV79+BA79</f>
        <v>0</v>
      </c>
      <c r="AH79" s="19">
        <f>AM79+AR79+AW79+BB79</f>
        <v>0</v>
      </c>
      <c r="AI79" s="19">
        <f>AN79+AS79+AX79+BC79</f>
        <v>0</v>
      </c>
      <c r="AJ79" s="19">
        <f>AK79+AL79+AM79+AN79</f>
        <v>0</v>
      </c>
      <c r="AK79" s="47">
        <v>0</v>
      </c>
      <c r="AL79" s="42">
        <v>0</v>
      </c>
      <c r="AM79" s="47">
        <v>0</v>
      </c>
      <c r="AN79" s="47">
        <v>0</v>
      </c>
      <c r="AO79" s="19">
        <f>SUM(AP79:AS79)</f>
        <v>0</v>
      </c>
      <c r="AP79" s="19">
        <v>0</v>
      </c>
      <c r="AQ79" s="19">
        <v>0</v>
      </c>
      <c r="AR79" s="19">
        <v>0</v>
      </c>
      <c r="AS79" s="19">
        <v>0</v>
      </c>
      <c r="AT79" s="19">
        <f>SUM(AU79:AX79)</f>
        <v>0</v>
      </c>
      <c r="AU79" s="19">
        <v>0</v>
      </c>
      <c r="AV79" s="19">
        <v>0</v>
      </c>
      <c r="AW79" s="19">
        <v>0</v>
      </c>
      <c r="AX79" s="19">
        <v>0</v>
      </c>
      <c r="AY79" s="19">
        <f>SUM(AZ79:BC79)</f>
        <v>0</v>
      </c>
      <c r="AZ79" s="19">
        <v>0</v>
      </c>
      <c r="BA79" s="19">
        <v>0</v>
      </c>
      <c r="BB79" s="19">
        <v>0</v>
      </c>
      <c r="BC79" s="19">
        <v>0</v>
      </c>
    </row>
    <row r="80" spans="1:55" s="13" customFormat="1" ht="73.5" x14ac:dyDescent="0.2">
      <c r="A80" s="20" t="s">
        <v>153</v>
      </c>
      <c r="B80" s="51" t="s">
        <v>212</v>
      </c>
      <c r="C80" s="45" t="s">
        <v>213</v>
      </c>
      <c r="D80" s="19" t="s">
        <v>103</v>
      </c>
      <c r="E80" s="19">
        <f t="shared" si="231"/>
        <v>2.1223735000000001</v>
      </c>
      <c r="F80" s="19">
        <f t="shared" si="229"/>
        <v>0.191191</v>
      </c>
      <c r="G80" s="19">
        <f t="shared" si="232"/>
        <v>1.9311825</v>
      </c>
      <c r="H80" s="19">
        <f t="shared" si="232"/>
        <v>0</v>
      </c>
      <c r="I80" s="19">
        <f t="shared" si="232"/>
        <v>0</v>
      </c>
      <c r="J80" s="19">
        <f t="shared" si="219"/>
        <v>0</v>
      </c>
      <c r="K80" s="42">
        <v>0</v>
      </c>
      <c r="L80" s="42">
        <v>0</v>
      </c>
      <c r="M80" s="42">
        <v>0</v>
      </c>
      <c r="N80" s="42">
        <v>0</v>
      </c>
      <c r="O80" s="19">
        <f t="shared" si="233"/>
        <v>2.1223735000000001</v>
      </c>
      <c r="P80" s="9">
        <v>0.191191</v>
      </c>
      <c r="Q80" s="9">
        <v>1.9311825</v>
      </c>
      <c r="R80" s="42">
        <v>0</v>
      </c>
      <c r="S80" s="42">
        <v>0</v>
      </c>
      <c r="T80" s="19">
        <f t="shared" si="220"/>
        <v>0</v>
      </c>
      <c r="U80" s="42">
        <v>0</v>
      </c>
      <c r="V80" s="42">
        <v>0</v>
      </c>
      <c r="W80" s="42">
        <v>0</v>
      </c>
      <c r="X80" s="42">
        <v>0</v>
      </c>
      <c r="Y80" s="19">
        <f t="shared" si="234"/>
        <v>0</v>
      </c>
      <c r="Z80" s="42">
        <v>0</v>
      </c>
      <c r="AA80" s="42">
        <v>0</v>
      </c>
      <c r="AB80" s="42">
        <v>0</v>
      </c>
      <c r="AC80" s="42">
        <v>0</v>
      </c>
      <c r="AD80" s="19" t="s">
        <v>103</v>
      </c>
      <c r="AE80" s="19">
        <f t="shared" si="235"/>
        <v>1.768645</v>
      </c>
      <c r="AF80" s="19">
        <f t="shared" si="221"/>
        <v>0.159326</v>
      </c>
      <c r="AG80" s="19">
        <f t="shared" si="222"/>
        <v>1.6093189999999999</v>
      </c>
      <c r="AH80" s="19">
        <f t="shared" si="223"/>
        <v>0</v>
      </c>
      <c r="AI80" s="19">
        <f t="shared" si="224"/>
        <v>0</v>
      </c>
      <c r="AJ80" s="19">
        <f t="shared" si="225"/>
        <v>1.768645</v>
      </c>
      <c r="AK80" s="47">
        <v>0.159326</v>
      </c>
      <c r="AL80" s="42">
        <v>1.6093189999999999</v>
      </c>
      <c r="AM80" s="47">
        <v>0</v>
      </c>
      <c r="AN80" s="47">
        <v>0</v>
      </c>
      <c r="AO80" s="19">
        <f t="shared" si="236"/>
        <v>0</v>
      </c>
      <c r="AP80" s="19">
        <v>0</v>
      </c>
      <c r="AQ80" s="19">
        <v>0</v>
      </c>
      <c r="AR80" s="19">
        <v>0</v>
      </c>
      <c r="AS80" s="19">
        <v>0</v>
      </c>
      <c r="AT80" s="19">
        <f t="shared" si="226"/>
        <v>0</v>
      </c>
      <c r="AU80" s="19">
        <v>0</v>
      </c>
      <c r="AV80" s="19">
        <v>0</v>
      </c>
      <c r="AW80" s="19">
        <v>0</v>
      </c>
      <c r="AX80" s="19">
        <v>0</v>
      </c>
      <c r="AY80" s="19">
        <f t="shared" si="237"/>
        <v>0</v>
      </c>
      <c r="AZ80" s="19">
        <v>0</v>
      </c>
      <c r="BA80" s="19">
        <v>0</v>
      </c>
      <c r="BB80" s="19">
        <v>0</v>
      </c>
      <c r="BC80" s="19">
        <v>0</v>
      </c>
    </row>
    <row r="81" spans="1:55" s="23" customFormat="1" ht="42" x14ac:dyDescent="0.2">
      <c r="A81" s="1" t="s">
        <v>88</v>
      </c>
      <c r="B81" s="2" t="s">
        <v>77</v>
      </c>
      <c r="C81" s="22" t="s">
        <v>106</v>
      </c>
      <c r="D81" s="6">
        <f>SUM(D82:D86)</f>
        <v>1.963354</v>
      </c>
      <c r="E81" s="6">
        <f t="shared" si="231"/>
        <v>6.1850000000000004E-3</v>
      </c>
      <c r="F81" s="6">
        <f t="shared" si="229"/>
        <v>0</v>
      </c>
      <c r="G81" s="6">
        <f t="shared" ref="G81:I86" si="238">L81+Q81+V81+AA81</f>
        <v>6.1850000000000004E-3</v>
      </c>
      <c r="H81" s="6">
        <f t="shared" si="238"/>
        <v>0</v>
      </c>
      <c r="I81" s="6">
        <f t="shared" si="238"/>
        <v>0</v>
      </c>
      <c r="J81" s="6">
        <f t="shared" ref="J81:J87" si="239">K81+L81+M81+N81</f>
        <v>0</v>
      </c>
      <c r="K81" s="8">
        <f>SUM(K82:K86)</f>
        <v>0</v>
      </c>
      <c r="L81" s="8">
        <f>SUM(L82:L86)</f>
        <v>0</v>
      </c>
      <c r="M81" s="8">
        <f>SUM(M82:M86)</f>
        <v>0</v>
      </c>
      <c r="N81" s="8">
        <f>SUM(N82:N86)</f>
        <v>0</v>
      </c>
      <c r="O81" s="6">
        <f t="shared" ref="O81:O107" si="240">SUM(P81:S81)</f>
        <v>0</v>
      </c>
      <c r="P81" s="8">
        <f>SUM(P82:P86)</f>
        <v>0</v>
      </c>
      <c r="Q81" s="8">
        <f>SUM(Q82:Q86)</f>
        <v>0</v>
      </c>
      <c r="R81" s="8">
        <f>SUM(R82:R86)</f>
        <v>0</v>
      </c>
      <c r="S81" s="8">
        <f>SUM(S82:S86)</f>
        <v>0</v>
      </c>
      <c r="T81" s="6">
        <f t="shared" ref="T81:T87" si="241">U81+V81+W81+X81</f>
        <v>6.1850000000000004E-3</v>
      </c>
      <c r="U81" s="8">
        <f>SUM(U82:U86)</f>
        <v>0</v>
      </c>
      <c r="V81" s="8">
        <f>SUM(V82:V86)</f>
        <v>6.1850000000000004E-3</v>
      </c>
      <c r="W81" s="8">
        <f>SUM(W82:W86)</f>
        <v>0</v>
      </c>
      <c r="X81" s="8">
        <f>SUM(X82:X86)</f>
        <v>0</v>
      </c>
      <c r="Y81" s="6">
        <f t="shared" si="234"/>
        <v>0</v>
      </c>
      <c r="Z81" s="8">
        <f>SUM(Z82:Z86)</f>
        <v>0</v>
      </c>
      <c r="AA81" s="8">
        <f>SUM(AA82:AA86)</f>
        <v>0</v>
      </c>
      <c r="AB81" s="8">
        <f>SUM(AB82:AB86)</f>
        <v>0</v>
      </c>
      <c r="AC81" s="8">
        <f>SUM(AC82:AC86)</f>
        <v>0</v>
      </c>
      <c r="AD81" s="6">
        <f>SUM(AD82:AD86)</f>
        <v>1.6361289999999997</v>
      </c>
      <c r="AE81" s="6">
        <f t="shared" ref="AE81:AI86" si="242">AJ81+AO81+AT81+AY81</f>
        <v>0</v>
      </c>
      <c r="AF81" s="6">
        <f t="shared" si="242"/>
        <v>0</v>
      </c>
      <c r="AG81" s="6">
        <f t="shared" si="242"/>
        <v>5.1539999999999997E-3</v>
      </c>
      <c r="AH81" s="6">
        <f t="shared" si="242"/>
        <v>0</v>
      </c>
      <c r="AI81" s="6">
        <f t="shared" si="242"/>
        <v>0</v>
      </c>
      <c r="AJ81" s="6">
        <f t="shared" si="225"/>
        <v>0</v>
      </c>
      <c r="AK81" s="31">
        <v>0</v>
      </c>
      <c r="AL81" s="31">
        <v>0</v>
      </c>
      <c r="AM81" s="31">
        <v>0</v>
      </c>
      <c r="AN81" s="31">
        <v>0</v>
      </c>
      <c r="AO81" s="6">
        <f t="shared" ref="AO81:AO88" si="243">SUM(AP81:AS81)</f>
        <v>0</v>
      </c>
      <c r="AP81" s="6">
        <f t="shared" ref="AP81:AX81" si="244">SUM(AP82:AP86)</f>
        <v>0</v>
      </c>
      <c r="AQ81" s="6">
        <f t="shared" si="244"/>
        <v>0</v>
      </c>
      <c r="AR81" s="6">
        <f t="shared" si="244"/>
        <v>0</v>
      </c>
      <c r="AS81" s="6">
        <f t="shared" si="244"/>
        <v>0</v>
      </c>
      <c r="AT81" s="6">
        <f t="shared" si="244"/>
        <v>0</v>
      </c>
      <c r="AU81" s="6">
        <f t="shared" si="244"/>
        <v>0</v>
      </c>
      <c r="AV81" s="6">
        <f t="shared" si="244"/>
        <v>5.1539999999999997E-3</v>
      </c>
      <c r="AW81" s="6">
        <f t="shared" si="244"/>
        <v>0</v>
      </c>
      <c r="AX81" s="6">
        <f t="shared" si="244"/>
        <v>0</v>
      </c>
      <c r="AY81" s="6">
        <f t="shared" ref="AY81" si="245">SUM(AZ81:BA81)</f>
        <v>0</v>
      </c>
      <c r="AZ81" s="8">
        <f>SUM(AZ82:AZ86)</f>
        <v>0</v>
      </c>
      <c r="BA81" s="8">
        <f>SUM(BA82:BA86)</f>
        <v>0</v>
      </c>
      <c r="BB81" s="8">
        <f>SUM(BB82:BB86)</f>
        <v>0</v>
      </c>
      <c r="BC81" s="41">
        <f>SUM(BC82:BC86)</f>
        <v>0</v>
      </c>
    </row>
    <row r="82" spans="1:55" s="13" customFormat="1" ht="21" x14ac:dyDescent="0.2">
      <c r="A82" s="20" t="s">
        <v>102</v>
      </c>
      <c r="B82" s="52" t="s">
        <v>214</v>
      </c>
      <c r="C82" s="100" t="s">
        <v>215</v>
      </c>
      <c r="D82" s="19">
        <v>0.35189599999999999</v>
      </c>
      <c r="E82" s="19">
        <f>SUM(F82:I82)</f>
        <v>0</v>
      </c>
      <c r="F82" s="19">
        <f>K82+P82+U82+Z82</f>
        <v>0</v>
      </c>
      <c r="G82" s="19">
        <f>L82+Q82+V82+AA82</f>
        <v>0</v>
      </c>
      <c r="H82" s="19">
        <f>M82+R82+W82+AB82</f>
        <v>0</v>
      </c>
      <c r="I82" s="19">
        <f>N82+S82+X82+AC82</f>
        <v>0</v>
      </c>
      <c r="J82" s="19">
        <f>K82+L82+M82+N82</f>
        <v>0</v>
      </c>
      <c r="K82" s="42">
        <v>0</v>
      </c>
      <c r="L82" s="42">
        <v>0</v>
      </c>
      <c r="M82" s="42">
        <v>0</v>
      </c>
      <c r="N82" s="42">
        <v>0</v>
      </c>
      <c r="O82" s="19">
        <f>SUM(P82:S82)</f>
        <v>0</v>
      </c>
      <c r="P82" s="42">
        <v>0</v>
      </c>
      <c r="Q82" s="42">
        <v>0</v>
      </c>
      <c r="R82" s="42">
        <v>0</v>
      </c>
      <c r="S82" s="42">
        <v>0</v>
      </c>
      <c r="T82" s="19">
        <f>U82+V82+W82+X82</f>
        <v>0</v>
      </c>
      <c r="U82" s="42">
        <v>0</v>
      </c>
      <c r="V82" s="42">
        <v>0</v>
      </c>
      <c r="W82" s="42">
        <v>0</v>
      </c>
      <c r="X82" s="42">
        <v>0</v>
      </c>
      <c r="Y82" s="19">
        <f>Z82+AA82+AB82+AC82</f>
        <v>0</v>
      </c>
      <c r="Z82" s="42">
        <v>0</v>
      </c>
      <c r="AA82" s="42">
        <v>0</v>
      </c>
      <c r="AB82" s="42">
        <v>0</v>
      </c>
      <c r="AC82" s="42">
        <v>0</v>
      </c>
      <c r="AD82" s="19">
        <v>0.29324699999999998</v>
      </c>
      <c r="AE82" s="19">
        <f>AJ82+AO82+AT82+AY82</f>
        <v>0</v>
      </c>
      <c r="AF82" s="19">
        <f>AK82+AP82+AU82+AZ82</f>
        <v>0</v>
      </c>
      <c r="AG82" s="19">
        <f>AL82+AQ82+AV82+BA82</f>
        <v>0</v>
      </c>
      <c r="AH82" s="19">
        <f>AM82+AR82+AW82+BB82</f>
        <v>0</v>
      </c>
      <c r="AI82" s="19">
        <f>AN82+AS82+AX82+BC82</f>
        <v>0</v>
      </c>
      <c r="AJ82" s="19">
        <f>AK82+AL82+AM82+AN82</f>
        <v>0</v>
      </c>
      <c r="AK82" s="47">
        <v>0</v>
      </c>
      <c r="AL82" s="42">
        <v>0</v>
      </c>
      <c r="AM82" s="47">
        <v>0</v>
      </c>
      <c r="AN82" s="47">
        <v>0</v>
      </c>
      <c r="AO82" s="19">
        <f>SUM(AP82:AS82)</f>
        <v>0</v>
      </c>
      <c r="AP82" s="19">
        <v>0</v>
      </c>
      <c r="AQ82" s="19">
        <v>0</v>
      </c>
      <c r="AR82" s="19">
        <v>0</v>
      </c>
      <c r="AS82" s="19">
        <v>0</v>
      </c>
      <c r="AT82" s="19">
        <v>0</v>
      </c>
      <c r="AU82" s="19">
        <v>0</v>
      </c>
      <c r="AV82" s="19">
        <v>0</v>
      </c>
      <c r="AW82" s="19">
        <v>0</v>
      </c>
      <c r="AX82" s="19">
        <v>0</v>
      </c>
      <c r="AY82" s="19">
        <f>SUM(AZ82:BC82)</f>
        <v>0</v>
      </c>
      <c r="AZ82" s="19">
        <v>0</v>
      </c>
      <c r="BA82" s="19">
        <v>0</v>
      </c>
      <c r="BB82" s="19">
        <v>0</v>
      </c>
      <c r="BC82" s="19">
        <v>0</v>
      </c>
    </row>
    <row r="83" spans="1:55" s="13" customFormat="1" ht="21" x14ac:dyDescent="0.2">
      <c r="A83" s="20" t="s">
        <v>102</v>
      </c>
      <c r="B83" s="52" t="s">
        <v>216</v>
      </c>
      <c r="C83" s="100" t="s">
        <v>217</v>
      </c>
      <c r="D83" s="19">
        <v>0.52834400000000004</v>
      </c>
      <c r="E83" s="19">
        <f>SUM(F83:I83)</f>
        <v>0</v>
      </c>
      <c r="F83" s="19">
        <f t="shared" ref="F83:I84" si="246">K83+P83+U83+Z83</f>
        <v>0</v>
      </c>
      <c r="G83" s="19">
        <f t="shared" si="246"/>
        <v>0</v>
      </c>
      <c r="H83" s="19">
        <f t="shared" si="246"/>
        <v>0</v>
      </c>
      <c r="I83" s="19">
        <f t="shared" si="246"/>
        <v>0</v>
      </c>
      <c r="J83" s="19">
        <f>K83+L83+M83+N83</f>
        <v>0</v>
      </c>
      <c r="K83" s="42">
        <v>0</v>
      </c>
      <c r="L83" s="42">
        <v>0</v>
      </c>
      <c r="M83" s="42">
        <v>0</v>
      </c>
      <c r="N83" s="42">
        <v>0</v>
      </c>
      <c r="O83" s="19">
        <f>SUM(P83:S83)</f>
        <v>0</v>
      </c>
      <c r="P83" s="42">
        <v>0</v>
      </c>
      <c r="Q83" s="42">
        <v>0</v>
      </c>
      <c r="R83" s="42">
        <v>0</v>
      </c>
      <c r="S83" s="42">
        <v>0</v>
      </c>
      <c r="T83" s="19">
        <f>U83+V83+W83+X83</f>
        <v>0</v>
      </c>
      <c r="U83" s="42">
        <v>0</v>
      </c>
      <c r="V83" s="42">
        <v>0</v>
      </c>
      <c r="W83" s="42">
        <v>0</v>
      </c>
      <c r="X83" s="42">
        <v>0</v>
      </c>
      <c r="Y83" s="19">
        <f>Z83+AA83+AB83+AC83</f>
        <v>0</v>
      </c>
      <c r="Z83" s="42">
        <v>0</v>
      </c>
      <c r="AA83" s="42">
        <v>0</v>
      </c>
      <c r="AB83" s="42">
        <v>0</v>
      </c>
      <c r="AC83" s="42">
        <v>0</v>
      </c>
      <c r="AD83" s="19">
        <v>0.44028699999999998</v>
      </c>
      <c r="AE83" s="19">
        <f t="shared" ref="AE83:AI84" si="247">AJ83+AO83+AT83+AY83</f>
        <v>0</v>
      </c>
      <c r="AF83" s="19">
        <f t="shared" si="247"/>
        <v>0</v>
      </c>
      <c r="AG83" s="19">
        <f t="shared" si="247"/>
        <v>0</v>
      </c>
      <c r="AH83" s="19">
        <f t="shared" si="247"/>
        <v>0</v>
      </c>
      <c r="AI83" s="19">
        <f t="shared" si="247"/>
        <v>0</v>
      </c>
      <c r="AJ83" s="19">
        <f>AK83+AL83+AM83+AN83</f>
        <v>0</v>
      </c>
      <c r="AK83" s="47">
        <v>0</v>
      </c>
      <c r="AL83" s="42">
        <v>0</v>
      </c>
      <c r="AM83" s="47">
        <v>0</v>
      </c>
      <c r="AN83" s="47">
        <v>0</v>
      </c>
      <c r="AO83" s="19">
        <f>SUM(AP83:AS83)</f>
        <v>0</v>
      </c>
      <c r="AP83" s="19">
        <v>0</v>
      </c>
      <c r="AQ83" s="19">
        <v>0</v>
      </c>
      <c r="AR83" s="19">
        <v>0</v>
      </c>
      <c r="AS83" s="19">
        <v>0</v>
      </c>
      <c r="AT83" s="19">
        <v>0</v>
      </c>
      <c r="AU83" s="19">
        <v>0</v>
      </c>
      <c r="AV83" s="19">
        <v>0</v>
      </c>
      <c r="AW83" s="19">
        <v>0</v>
      </c>
      <c r="AX83" s="19">
        <v>0</v>
      </c>
      <c r="AY83" s="19">
        <f>SUM(AZ83:BC83)</f>
        <v>0</v>
      </c>
      <c r="AZ83" s="19">
        <v>0</v>
      </c>
      <c r="BA83" s="19">
        <v>0</v>
      </c>
      <c r="BB83" s="19">
        <v>0</v>
      </c>
      <c r="BC83" s="19">
        <v>0</v>
      </c>
    </row>
    <row r="84" spans="1:55" s="13" customFormat="1" ht="21" x14ac:dyDescent="0.2">
      <c r="A84" s="20" t="s">
        <v>102</v>
      </c>
      <c r="B84" s="52" t="s">
        <v>218</v>
      </c>
      <c r="C84" s="100" t="s">
        <v>219</v>
      </c>
      <c r="D84" s="19">
        <v>0.52834400000000004</v>
      </c>
      <c r="E84" s="19">
        <f>SUM(F84:I84)</f>
        <v>0</v>
      </c>
      <c r="F84" s="19">
        <f t="shared" si="246"/>
        <v>0</v>
      </c>
      <c r="G84" s="19">
        <f t="shared" si="246"/>
        <v>0</v>
      </c>
      <c r="H84" s="19">
        <f t="shared" si="246"/>
        <v>0</v>
      </c>
      <c r="I84" s="19">
        <f t="shared" si="246"/>
        <v>0</v>
      </c>
      <c r="J84" s="19">
        <f>K84+L84+M84+N84</f>
        <v>0</v>
      </c>
      <c r="K84" s="42">
        <v>0</v>
      </c>
      <c r="L84" s="42">
        <v>0</v>
      </c>
      <c r="M84" s="42">
        <v>0</v>
      </c>
      <c r="N84" s="42">
        <v>0</v>
      </c>
      <c r="O84" s="19">
        <f>SUM(P84:S84)</f>
        <v>0</v>
      </c>
      <c r="P84" s="42">
        <v>0</v>
      </c>
      <c r="Q84" s="42">
        <v>0</v>
      </c>
      <c r="R84" s="42">
        <v>0</v>
      </c>
      <c r="S84" s="42">
        <v>0</v>
      </c>
      <c r="T84" s="19">
        <f>U84+V84+W84+X84</f>
        <v>0</v>
      </c>
      <c r="U84" s="42">
        <v>0</v>
      </c>
      <c r="V84" s="42">
        <v>0</v>
      </c>
      <c r="W84" s="42">
        <v>0</v>
      </c>
      <c r="X84" s="42">
        <v>0</v>
      </c>
      <c r="Y84" s="19">
        <f>Z84+AA84+AB84+AC84</f>
        <v>0</v>
      </c>
      <c r="Z84" s="42">
        <v>0</v>
      </c>
      <c r="AA84" s="42">
        <v>0</v>
      </c>
      <c r="AB84" s="42">
        <v>0</v>
      </c>
      <c r="AC84" s="42">
        <v>0</v>
      </c>
      <c r="AD84" s="19">
        <v>0.44028699999999998</v>
      </c>
      <c r="AE84" s="19">
        <f t="shared" si="247"/>
        <v>0</v>
      </c>
      <c r="AF84" s="19">
        <f t="shared" si="247"/>
        <v>0</v>
      </c>
      <c r="AG84" s="19">
        <f t="shared" si="247"/>
        <v>0</v>
      </c>
      <c r="AH84" s="19">
        <f t="shared" si="247"/>
        <v>0</v>
      </c>
      <c r="AI84" s="19">
        <f t="shared" si="247"/>
        <v>0</v>
      </c>
      <c r="AJ84" s="19">
        <f>AK84+AL84+AM84+AN84</f>
        <v>0</v>
      </c>
      <c r="AK84" s="47">
        <v>0</v>
      </c>
      <c r="AL84" s="42">
        <v>0</v>
      </c>
      <c r="AM84" s="47">
        <v>0</v>
      </c>
      <c r="AN84" s="47">
        <v>0</v>
      </c>
      <c r="AO84" s="19">
        <f>SUM(AP84:AS84)</f>
        <v>0</v>
      </c>
      <c r="AP84" s="19">
        <v>0</v>
      </c>
      <c r="AQ84" s="19">
        <v>0</v>
      </c>
      <c r="AR84" s="19">
        <v>0</v>
      </c>
      <c r="AS84" s="19">
        <v>0</v>
      </c>
      <c r="AT84" s="19">
        <v>0</v>
      </c>
      <c r="AU84" s="19">
        <v>0</v>
      </c>
      <c r="AV84" s="19">
        <v>0</v>
      </c>
      <c r="AW84" s="19">
        <v>0</v>
      </c>
      <c r="AX84" s="19">
        <v>0</v>
      </c>
      <c r="AY84" s="19">
        <f>SUM(AZ84:BC84)</f>
        <v>0</v>
      </c>
      <c r="AZ84" s="19">
        <v>0</v>
      </c>
      <c r="BA84" s="19">
        <v>0</v>
      </c>
      <c r="BB84" s="19">
        <v>0</v>
      </c>
      <c r="BC84" s="19">
        <v>0</v>
      </c>
    </row>
    <row r="85" spans="1:55" s="13" customFormat="1" ht="21" x14ac:dyDescent="0.2">
      <c r="A85" s="20" t="s">
        <v>88</v>
      </c>
      <c r="B85" s="52" t="s">
        <v>220</v>
      </c>
      <c r="C85" s="100" t="s">
        <v>221</v>
      </c>
      <c r="D85" s="19">
        <v>0.55476999999999999</v>
      </c>
      <c r="E85" s="19">
        <f>SUM(F85:I85)</f>
        <v>0</v>
      </c>
      <c r="F85" s="19">
        <f>K85+P85+U85+Z85</f>
        <v>0</v>
      </c>
      <c r="G85" s="19">
        <f>L85+Q85+V85+AA85</f>
        <v>0</v>
      </c>
      <c r="H85" s="19">
        <f>M85+R85+W85+AB85</f>
        <v>0</v>
      </c>
      <c r="I85" s="19">
        <f>N85+S85+X85+AC85</f>
        <v>0</v>
      </c>
      <c r="J85" s="19">
        <f>K85+L85+M85+N85</f>
        <v>0</v>
      </c>
      <c r="K85" s="42">
        <v>0</v>
      </c>
      <c r="L85" s="42">
        <v>0</v>
      </c>
      <c r="M85" s="42">
        <v>0</v>
      </c>
      <c r="N85" s="42">
        <v>0</v>
      </c>
      <c r="O85" s="19">
        <f>SUM(P85:S85)</f>
        <v>0</v>
      </c>
      <c r="P85" s="42">
        <v>0</v>
      </c>
      <c r="Q85" s="42">
        <v>0</v>
      </c>
      <c r="R85" s="42">
        <v>0</v>
      </c>
      <c r="S85" s="42">
        <v>0</v>
      </c>
      <c r="T85" s="19">
        <f>U85+V85+W85+X85</f>
        <v>0</v>
      </c>
      <c r="U85" s="42">
        <v>0</v>
      </c>
      <c r="V85" s="42">
        <v>0</v>
      </c>
      <c r="W85" s="42">
        <v>0</v>
      </c>
      <c r="X85" s="42">
        <v>0</v>
      </c>
      <c r="Y85" s="19">
        <f>Z85+AA85+AB85+AC85</f>
        <v>0</v>
      </c>
      <c r="Z85" s="42">
        <v>0</v>
      </c>
      <c r="AA85" s="42">
        <v>0</v>
      </c>
      <c r="AB85" s="42">
        <v>0</v>
      </c>
      <c r="AC85" s="42">
        <v>0</v>
      </c>
      <c r="AD85" s="19">
        <v>0.462308</v>
      </c>
      <c r="AE85" s="19">
        <f>AJ85+AO85+AT85+AY85</f>
        <v>0</v>
      </c>
      <c r="AF85" s="19">
        <f>AK85+AP85+AU85+AZ85</f>
        <v>0</v>
      </c>
      <c r="AG85" s="19">
        <f>AL85+AQ85+AV85+BA85</f>
        <v>0</v>
      </c>
      <c r="AH85" s="19">
        <f>AM85+AR85+AW85+BB85</f>
        <v>0</v>
      </c>
      <c r="AI85" s="19">
        <f>AN85+AS85+AX85+BC85</f>
        <v>0</v>
      </c>
      <c r="AJ85" s="19">
        <f>AK85+AL85+AM85+AN85</f>
        <v>0</v>
      </c>
      <c r="AK85" s="47">
        <v>0</v>
      </c>
      <c r="AL85" s="42">
        <v>0</v>
      </c>
      <c r="AM85" s="47">
        <v>0</v>
      </c>
      <c r="AN85" s="47">
        <v>0</v>
      </c>
      <c r="AO85" s="19">
        <f>SUM(AP85:AS85)</f>
        <v>0</v>
      </c>
      <c r="AP85" s="19">
        <v>0</v>
      </c>
      <c r="AQ85" s="19">
        <v>0</v>
      </c>
      <c r="AR85" s="19">
        <v>0</v>
      </c>
      <c r="AS85" s="19">
        <v>0</v>
      </c>
      <c r="AT85" s="19">
        <v>0</v>
      </c>
      <c r="AU85" s="19">
        <v>0</v>
      </c>
      <c r="AV85" s="19">
        <v>0</v>
      </c>
      <c r="AW85" s="19">
        <v>0</v>
      </c>
      <c r="AX85" s="19">
        <v>0</v>
      </c>
      <c r="AY85" s="19">
        <f>SUM(AZ85:BC85)</f>
        <v>0</v>
      </c>
      <c r="AZ85" s="19">
        <v>0</v>
      </c>
      <c r="BA85" s="19">
        <v>0</v>
      </c>
      <c r="BB85" s="19">
        <v>0</v>
      </c>
      <c r="BC85" s="19">
        <v>0</v>
      </c>
    </row>
    <row r="86" spans="1:55" s="13" customFormat="1" ht="52.5" x14ac:dyDescent="0.2">
      <c r="A86" s="20" t="s">
        <v>102</v>
      </c>
      <c r="B86" s="52" t="s">
        <v>268</v>
      </c>
      <c r="C86" s="45" t="s">
        <v>269</v>
      </c>
      <c r="D86" s="19" t="s">
        <v>103</v>
      </c>
      <c r="E86" s="19">
        <f t="shared" ref="E86" si="248">SUM(F86:I86)</f>
        <v>6.1850000000000004E-3</v>
      </c>
      <c r="F86" s="19">
        <f t="shared" si="229"/>
        <v>0</v>
      </c>
      <c r="G86" s="19">
        <f t="shared" si="238"/>
        <v>6.1850000000000004E-3</v>
      </c>
      <c r="H86" s="19">
        <f t="shared" si="238"/>
        <v>0</v>
      </c>
      <c r="I86" s="19">
        <f t="shared" si="238"/>
        <v>0</v>
      </c>
      <c r="J86" s="19">
        <f t="shared" ref="J86" si="249">K86+L86+M86+N86</f>
        <v>0</v>
      </c>
      <c r="K86" s="42">
        <v>0</v>
      </c>
      <c r="L86" s="42">
        <v>0</v>
      </c>
      <c r="M86" s="42">
        <v>0</v>
      </c>
      <c r="N86" s="42">
        <v>0</v>
      </c>
      <c r="O86" s="19">
        <f t="shared" ref="O86" si="250">SUM(P86:S86)</f>
        <v>0</v>
      </c>
      <c r="P86" s="42">
        <v>0</v>
      </c>
      <c r="Q86" s="42">
        <v>0</v>
      </c>
      <c r="R86" s="42">
        <v>0</v>
      </c>
      <c r="S86" s="42">
        <v>0</v>
      </c>
      <c r="T86" s="19">
        <f t="shared" ref="T86" si="251">U86+V86+W86+X86</f>
        <v>6.1850000000000004E-3</v>
      </c>
      <c r="U86" s="42">
        <v>0</v>
      </c>
      <c r="V86" s="42">
        <v>6.1850000000000004E-3</v>
      </c>
      <c r="W86" s="42">
        <v>0</v>
      </c>
      <c r="X86" s="42">
        <v>0</v>
      </c>
      <c r="Y86" s="19">
        <f t="shared" ref="Y86:Y87" si="252">Z86+AA86+AB86+AC86</f>
        <v>0</v>
      </c>
      <c r="Z86" s="42">
        <v>0</v>
      </c>
      <c r="AA86" s="42">
        <v>0</v>
      </c>
      <c r="AB86" s="42">
        <v>0</v>
      </c>
      <c r="AC86" s="42">
        <v>0</v>
      </c>
      <c r="AD86" s="19" t="s">
        <v>103</v>
      </c>
      <c r="AE86" s="19">
        <f t="shared" si="242"/>
        <v>0</v>
      </c>
      <c r="AF86" s="19">
        <f t="shared" si="242"/>
        <v>0</v>
      </c>
      <c r="AG86" s="19">
        <f t="shared" si="242"/>
        <v>5.1539999999999997E-3</v>
      </c>
      <c r="AH86" s="19">
        <f t="shared" si="242"/>
        <v>0</v>
      </c>
      <c r="AI86" s="19">
        <f t="shared" si="242"/>
        <v>0</v>
      </c>
      <c r="AJ86" s="19">
        <f t="shared" ref="AJ86" si="253">AK86+AL86+AM86+AN86</f>
        <v>0</v>
      </c>
      <c r="AK86" s="47">
        <v>0</v>
      </c>
      <c r="AL86" s="42">
        <v>0</v>
      </c>
      <c r="AM86" s="47">
        <v>0</v>
      </c>
      <c r="AN86" s="47">
        <v>0</v>
      </c>
      <c r="AO86" s="19">
        <f t="shared" ref="AO86" si="254">SUM(AP86:AS86)</f>
        <v>0</v>
      </c>
      <c r="AP86" s="19">
        <v>0</v>
      </c>
      <c r="AQ86" s="19">
        <v>0</v>
      </c>
      <c r="AR86" s="19">
        <v>0</v>
      </c>
      <c r="AS86" s="19">
        <v>0</v>
      </c>
      <c r="AT86" s="19">
        <v>0</v>
      </c>
      <c r="AU86" s="19">
        <v>0</v>
      </c>
      <c r="AV86" s="19">
        <v>5.1539999999999997E-3</v>
      </c>
      <c r="AW86" s="19">
        <v>0</v>
      </c>
      <c r="AX86" s="19">
        <v>0</v>
      </c>
      <c r="AY86" s="19">
        <f t="shared" ref="AY86" si="255">SUM(AZ86:BC86)</f>
        <v>0</v>
      </c>
      <c r="AZ86" s="19">
        <v>0</v>
      </c>
      <c r="BA86" s="19">
        <v>0</v>
      </c>
      <c r="BB86" s="19">
        <v>0</v>
      </c>
      <c r="BC86" s="19">
        <v>0</v>
      </c>
    </row>
    <row r="87" spans="1:55" s="23" customFormat="1" ht="31.5" x14ac:dyDescent="0.2">
      <c r="A87" s="1" t="s">
        <v>89</v>
      </c>
      <c r="B87" s="3" t="s">
        <v>90</v>
      </c>
      <c r="C87" s="22" t="s">
        <v>106</v>
      </c>
      <c r="D87" s="6">
        <f>SUM(D88+D97)</f>
        <v>76.128133999999989</v>
      </c>
      <c r="E87" s="6">
        <f t="shared" si="231"/>
        <v>6.6936360000000006</v>
      </c>
      <c r="F87" s="6">
        <f t="shared" ref="F87:I88" si="256">K87+P87+U87+Z87</f>
        <v>0.48830400000000002</v>
      </c>
      <c r="G87" s="6">
        <f t="shared" si="256"/>
        <v>6.2053320000000003</v>
      </c>
      <c r="H87" s="6">
        <f t="shared" si="256"/>
        <v>0</v>
      </c>
      <c r="I87" s="6">
        <f t="shared" si="256"/>
        <v>0</v>
      </c>
      <c r="J87" s="6">
        <f t="shared" si="239"/>
        <v>0</v>
      </c>
      <c r="K87" s="8">
        <f>K88+K97</f>
        <v>0</v>
      </c>
      <c r="L87" s="8">
        <f>L88+L97</f>
        <v>0</v>
      </c>
      <c r="M87" s="8">
        <f>M88+M97</f>
        <v>0</v>
      </c>
      <c r="N87" s="8">
        <f>N88+N97</f>
        <v>0</v>
      </c>
      <c r="O87" s="6">
        <f t="shared" si="240"/>
        <v>1.6774369999999998</v>
      </c>
      <c r="P87" s="8">
        <f>P88+P97</f>
        <v>9.0616999999999989E-2</v>
      </c>
      <c r="Q87" s="8">
        <f>Q88+Q97</f>
        <v>1.5868199999999999</v>
      </c>
      <c r="R87" s="8">
        <f>R88+R97</f>
        <v>0</v>
      </c>
      <c r="S87" s="8">
        <f>S88+S97</f>
        <v>0</v>
      </c>
      <c r="T87" s="6">
        <f t="shared" si="241"/>
        <v>5.0161990000000003</v>
      </c>
      <c r="U87" s="8">
        <f>U88+U97</f>
        <v>0.39768700000000001</v>
      </c>
      <c r="V87" s="8">
        <f>V88+V97</f>
        <v>4.618512</v>
      </c>
      <c r="W87" s="8">
        <f>W88+W97</f>
        <v>0</v>
      </c>
      <c r="X87" s="8">
        <f>X88+X97</f>
        <v>0</v>
      </c>
      <c r="Y87" s="6">
        <f t="shared" si="252"/>
        <v>0</v>
      </c>
      <c r="Z87" s="8">
        <f>Z88+Z97</f>
        <v>0</v>
      </c>
      <c r="AA87" s="8">
        <f>AA88+AA97</f>
        <v>0</v>
      </c>
      <c r="AB87" s="8">
        <f>AB88+AB97</f>
        <v>0</v>
      </c>
      <c r="AC87" s="8">
        <f>AC88+AC97</f>
        <v>0</v>
      </c>
      <c r="AD87" s="6">
        <f>SUM(AD88+AD97)</f>
        <v>63.440111999999999</v>
      </c>
      <c r="AE87" s="6">
        <f t="shared" ref="AE87:AE108" si="257">AJ87+AO87+AT87+AY87</f>
        <v>5.4963430000000004</v>
      </c>
      <c r="AF87" s="6">
        <f t="shared" ref="AF87:AF108" si="258">AK87+AP87+AU87+AZ87</f>
        <v>0.40692099999999998</v>
      </c>
      <c r="AG87" s="6">
        <f t="shared" ref="AG87:AG108" si="259">AL87+AQ87+AV87+BA87</f>
        <v>13.991218999999997</v>
      </c>
      <c r="AH87" s="6">
        <f t="shared" ref="AH87:AH108" si="260">AM87+AR87+AW87+BB87</f>
        <v>0</v>
      </c>
      <c r="AI87" s="6">
        <f t="shared" ref="AI87:AI108" si="261">AN87+AS87+AX87+BC87</f>
        <v>0</v>
      </c>
      <c r="AJ87" s="6">
        <f t="shared" si="225"/>
        <v>1.3480050000000001</v>
      </c>
      <c r="AK87" s="8">
        <f>AK88+AK97</f>
        <v>7.5514999999999999E-2</v>
      </c>
      <c r="AL87" s="8">
        <f>AL88+AL97</f>
        <v>1.2724900000000001</v>
      </c>
      <c r="AM87" s="8">
        <f>AM88+AM97</f>
        <v>0</v>
      </c>
      <c r="AN87" s="58">
        <f>AN88+AN97</f>
        <v>0</v>
      </c>
      <c r="AO87" s="8">
        <f t="shared" si="243"/>
        <v>2.2849720000000002</v>
      </c>
      <c r="AP87" s="8">
        <f t="shared" ref="AP87:AX87" si="262">AP88+AP97</f>
        <v>8.3107E-2</v>
      </c>
      <c r="AQ87" s="8">
        <f t="shared" si="262"/>
        <v>2.2018650000000002</v>
      </c>
      <c r="AR87" s="8">
        <f t="shared" si="262"/>
        <v>0</v>
      </c>
      <c r="AS87" s="8">
        <f t="shared" si="262"/>
        <v>0</v>
      </c>
      <c r="AT87" s="8">
        <f t="shared" si="262"/>
        <v>1.8633660000000001</v>
      </c>
      <c r="AU87" s="8">
        <f t="shared" si="262"/>
        <v>0.24829900000000002</v>
      </c>
      <c r="AV87" s="8">
        <f t="shared" si="262"/>
        <v>10.516863999999998</v>
      </c>
      <c r="AW87" s="8">
        <f t="shared" si="262"/>
        <v>0</v>
      </c>
      <c r="AX87" s="8">
        <f t="shared" si="262"/>
        <v>0</v>
      </c>
      <c r="AY87" s="6">
        <f t="shared" ref="AY87:AY88" si="263">SUM(AZ87:BA87)</f>
        <v>0</v>
      </c>
      <c r="AZ87" s="8">
        <f>AZ88+AZ97</f>
        <v>0</v>
      </c>
      <c r="BA87" s="8">
        <f>BA88+BA97</f>
        <v>0</v>
      </c>
      <c r="BB87" s="8">
        <f>BB88+BB97</f>
        <v>0</v>
      </c>
      <c r="BC87" s="41">
        <f>BC88+BC97</f>
        <v>0</v>
      </c>
    </row>
    <row r="88" spans="1:55" s="23" customFormat="1" ht="21" x14ac:dyDescent="0.2">
      <c r="A88" s="1" t="s">
        <v>91</v>
      </c>
      <c r="B88" s="3" t="s">
        <v>78</v>
      </c>
      <c r="C88" s="22" t="s">
        <v>106</v>
      </c>
      <c r="D88" s="6">
        <f>SUM(D89:D96)</f>
        <v>1.3687320000000001</v>
      </c>
      <c r="E88" s="6">
        <f t="shared" si="231"/>
        <v>6.595612</v>
      </c>
      <c r="F88" s="6">
        <f t="shared" si="256"/>
        <v>0.48830400000000002</v>
      </c>
      <c r="G88" s="6">
        <f t="shared" si="256"/>
        <v>6.1073079999999997</v>
      </c>
      <c r="H88" s="6">
        <f t="shared" si="256"/>
        <v>0</v>
      </c>
      <c r="I88" s="6">
        <f t="shared" si="256"/>
        <v>0</v>
      </c>
      <c r="J88" s="6">
        <f>SUM(K88:N88)</f>
        <v>0</v>
      </c>
      <c r="K88" s="6">
        <f>SUM(K89:K96)</f>
        <v>0</v>
      </c>
      <c r="L88" s="6">
        <f>SUM(L89:L96)</f>
        <v>0</v>
      </c>
      <c r="M88" s="6">
        <f>SUM(M89:M96)</f>
        <v>0</v>
      </c>
      <c r="N88" s="6">
        <f>SUM(N89:N96)</f>
        <v>0</v>
      </c>
      <c r="O88" s="6">
        <f t="shared" si="240"/>
        <v>1.6774369999999998</v>
      </c>
      <c r="P88" s="8">
        <f>SUM(P89:P96)</f>
        <v>9.0616999999999989E-2</v>
      </c>
      <c r="Q88" s="8">
        <f>SUM(Q89:Q96)</f>
        <v>1.5868199999999999</v>
      </c>
      <c r="R88" s="8">
        <f>SUM(R89:R96)</f>
        <v>0</v>
      </c>
      <c r="S88" s="8">
        <f>SUM(S89:S96)</f>
        <v>0</v>
      </c>
      <c r="T88" s="6">
        <f t="shared" ref="T88" si="264">SUM(U88:X88)</f>
        <v>4.9181750000000006</v>
      </c>
      <c r="U88" s="8">
        <f>SUM(U89:U96)</f>
        <v>0.39768700000000001</v>
      </c>
      <c r="V88" s="8">
        <f>SUM(V89:V96)</f>
        <v>4.5204880000000003</v>
      </c>
      <c r="W88" s="8">
        <f>SUM(W89:W96)</f>
        <v>0</v>
      </c>
      <c r="X88" s="8">
        <f>SUM(X89:X96)</f>
        <v>0</v>
      </c>
      <c r="Y88" s="6">
        <f>SUM(Z88:AC88)</f>
        <v>0</v>
      </c>
      <c r="Z88" s="8">
        <f>SUM(Z89:Z96)</f>
        <v>0</v>
      </c>
      <c r="AA88" s="8">
        <f>SUM(AA89:AA96)</f>
        <v>0</v>
      </c>
      <c r="AB88" s="8">
        <f>SUM(AB89:AB96)</f>
        <v>0</v>
      </c>
      <c r="AC88" s="8">
        <f>SUM(AC89:AC96)</f>
        <v>0</v>
      </c>
      <c r="AD88" s="6">
        <f>SUM(AD89:AD96)</f>
        <v>1.1406099999999999</v>
      </c>
      <c r="AE88" s="6">
        <f t="shared" si="257"/>
        <v>5.4963430000000004</v>
      </c>
      <c r="AF88" s="6">
        <f t="shared" si="258"/>
        <v>0.40692099999999998</v>
      </c>
      <c r="AG88" s="6">
        <f t="shared" si="259"/>
        <v>5.0894219999999999</v>
      </c>
      <c r="AH88" s="6">
        <f t="shared" si="260"/>
        <v>0</v>
      </c>
      <c r="AI88" s="6">
        <f t="shared" si="261"/>
        <v>0</v>
      </c>
      <c r="AJ88" s="6">
        <f t="shared" si="225"/>
        <v>1.3480050000000001</v>
      </c>
      <c r="AK88" s="6">
        <f>SUM(AK89:AK96)</f>
        <v>7.5514999999999999E-2</v>
      </c>
      <c r="AL88" s="6">
        <f>SUM(AL89:AL96)</f>
        <v>1.2724900000000001</v>
      </c>
      <c r="AM88" s="6">
        <f>SUM(AM89:AM96)</f>
        <v>0</v>
      </c>
      <c r="AN88" s="57">
        <f>SUM(AN89:AN96)</f>
        <v>0</v>
      </c>
      <c r="AO88" s="8">
        <f t="shared" si="243"/>
        <v>2.2849720000000002</v>
      </c>
      <c r="AP88" s="6">
        <f t="shared" ref="AP88:AX88" si="265">SUM(AP89:AP96)</f>
        <v>8.3107E-2</v>
      </c>
      <c r="AQ88" s="6">
        <f t="shared" si="265"/>
        <v>2.2018650000000002</v>
      </c>
      <c r="AR88" s="6">
        <f t="shared" si="265"/>
        <v>0</v>
      </c>
      <c r="AS88" s="6">
        <f t="shared" si="265"/>
        <v>0</v>
      </c>
      <c r="AT88" s="6">
        <f t="shared" si="265"/>
        <v>1.8633660000000001</v>
      </c>
      <c r="AU88" s="6">
        <f t="shared" si="265"/>
        <v>0.24829900000000002</v>
      </c>
      <c r="AV88" s="6">
        <f t="shared" si="265"/>
        <v>1.615067</v>
      </c>
      <c r="AW88" s="6">
        <f t="shared" si="265"/>
        <v>0</v>
      </c>
      <c r="AX88" s="6">
        <f t="shared" si="265"/>
        <v>0</v>
      </c>
      <c r="AY88" s="6">
        <f t="shared" si="263"/>
        <v>0</v>
      </c>
      <c r="AZ88" s="8">
        <f>SUM(AZ89:AZ96)</f>
        <v>0</v>
      </c>
      <c r="BA88" s="8">
        <f>SUM(BA89:BA96)</f>
        <v>0</v>
      </c>
      <c r="BB88" s="8">
        <f>SUM(BB89:BB96)</f>
        <v>0</v>
      </c>
      <c r="BC88" s="41">
        <f>SUM(BC89:BC96)</f>
        <v>0</v>
      </c>
    </row>
    <row r="89" spans="1:55" s="13" customFormat="1" ht="42" x14ac:dyDescent="0.2">
      <c r="A89" s="20" t="s">
        <v>91</v>
      </c>
      <c r="B89" s="53" t="s">
        <v>270</v>
      </c>
      <c r="C89" s="48" t="s">
        <v>271</v>
      </c>
      <c r="D89" s="19">
        <v>1.3687320000000001</v>
      </c>
      <c r="E89" s="19">
        <f>SUM(F89:I89)</f>
        <v>0</v>
      </c>
      <c r="F89" s="19">
        <v>0</v>
      </c>
      <c r="G89" s="19">
        <v>0</v>
      </c>
      <c r="H89" s="19">
        <v>0</v>
      </c>
      <c r="I89" s="19">
        <v>0</v>
      </c>
      <c r="J89" s="19">
        <f t="shared" ref="J89:J107" si="266">SUM(K89:N89)</f>
        <v>0</v>
      </c>
      <c r="K89" s="42">
        <v>0</v>
      </c>
      <c r="L89" s="42">
        <v>0</v>
      </c>
      <c r="M89" s="42">
        <v>0</v>
      </c>
      <c r="N89" s="42">
        <v>0</v>
      </c>
      <c r="O89" s="19">
        <f t="shared" ref="O89:O96" si="267">SUM(P89:S89)</f>
        <v>0</v>
      </c>
      <c r="P89" s="42">
        <v>0</v>
      </c>
      <c r="Q89" s="42">
        <v>0</v>
      </c>
      <c r="R89" s="42">
        <v>0</v>
      </c>
      <c r="S89" s="42">
        <v>0</v>
      </c>
      <c r="T89" s="19">
        <f t="shared" ref="T89:T96" si="268">SUM(U89:X89)</f>
        <v>0</v>
      </c>
      <c r="U89" s="42">
        <v>0</v>
      </c>
      <c r="V89" s="42">
        <v>0</v>
      </c>
      <c r="W89" s="42">
        <v>0</v>
      </c>
      <c r="X89" s="42">
        <v>0</v>
      </c>
      <c r="Y89" s="19">
        <f t="shared" ref="Y89:Y107" si="269">SUM(Z89:AC89)</f>
        <v>0</v>
      </c>
      <c r="Z89" s="7">
        <v>0</v>
      </c>
      <c r="AA89" s="7">
        <v>0</v>
      </c>
      <c r="AB89" s="42">
        <v>0</v>
      </c>
      <c r="AC89" s="42">
        <v>0</v>
      </c>
      <c r="AD89" s="43">
        <v>1.1406099999999999</v>
      </c>
      <c r="AE89" s="19">
        <f t="shared" ref="AE89:AI96" si="270">AJ89+AO89+AT89+AY89</f>
        <v>0</v>
      </c>
      <c r="AF89" s="19">
        <f t="shared" si="270"/>
        <v>0</v>
      </c>
      <c r="AG89" s="19">
        <f t="shared" si="270"/>
        <v>0</v>
      </c>
      <c r="AH89" s="19">
        <f t="shared" si="270"/>
        <v>0</v>
      </c>
      <c r="AI89" s="19">
        <f t="shared" si="270"/>
        <v>0</v>
      </c>
      <c r="AJ89" s="19">
        <f t="shared" ref="AJ89:AJ96" si="271">AK89+AL89+AM89+AN89</f>
        <v>0</v>
      </c>
      <c r="AK89" s="47">
        <v>0</v>
      </c>
      <c r="AL89" s="42">
        <v>0</v>
      </c>
      <c r="AM89" s="47">
        <v>0</v>
      </c>
      <c r="AN89" s="47">
        <v>0</v>
      </c>
      <c r="AO89" s="19">
        <v>0</v>
      </c>
      <c r="AP89" s="19">
        <v>0</v>
      </c>
      <c r="AQ89" s="19">
        <v>0</v>
      </c>
      <c r="AR89" s="19">
        <v>0</v>
      </c>
      <c r="AS89" s="19">
        <v>0</v>
      </c>
      <c r="AT89" s="19">
        <f>SUM(AU89:AX89)</f>
        <v>0</v>
      </c>
      <c r="AU89" s="19">
        <v>0</v>
      </c>
      <c r="AV89" s="19">
        <v>0</v>
      </c>
      <c r="AW89" s="19">
        <v>0</v>
      </c>
      <c r="AX89" s="19">
        <v>0</v>
      </c>
      <c r="AY89" s="19">
        <f t="shared" ref="AY89:AY96" si="272">SUM(AZ89:BC89)</f>
        <v>0</v>
      </c>
      <c r="AZ89" s="19">
        <v>0</v>
      </c>
      <c r="BA89" s="19">
        <v>0</v>
      </c>
      <c r="BB89" s="19">
        <v>0</v>
      </c>
      <c r="BC89" s="19">
        <v>0</v>
      </c>
    </row>
    <row r="90" spans="1:55" s="13" customFormat="1" ht="73.5" x14ac:dyDescent="0.2">
      <c r="A90" s="20" t="s">
        <v>91</v>
      </c>
      <c r="B90" s="53" t="s">
        <v>222</v>
      </c>
      <c r="C90" s="45" t="s">
        <v>223</v>
      </c>
      <c r="D90" s="19" t="s">
        <v>103</v>
      </c>
      <c r="E90" s="19">
        <f>SUM(F90:I90)</f>
        <v>0.33331300000000003</v>
      </c>
      <c r="F90" s="19">
        <f t="shared" ref="F90:I95" si="273">K90+P90+U90+Z90</f>
        <v>2.6519000000000001E-2</v>
      </c>
      <c r="G90" s="19">
        <f t="shared" si="273"/>
        <v>0.30679400000000001</v>
      </c>
      <c r="H90" s="19">
        <f t="shared" si="273"/>
        <v>0</v>
      </c>
      <c r="I90" s="19">
        <f t="shared" si="273"/>
        <v>0</v>
      </c>
      <c r="J90" s="19">
        <f t="shared" si="266"/>
        <v>0</v>
      </c>
      <c r="K90" s="42">
        <v>0</v>
      </c>
      <c r="L90" s="42">
        <v>0</v>
      </c>
      <c r="M90" s="42">
        <v>0</v>
      </c>
      <c r="N90" s="42">
        <v>0</v>
      </c>
      <c r="O90" s="19">
        <f t="shared" si="267"/>
        <v>0.33331300000000003</v>
      </c>
      <c r="P90" s="47">
        <v>2.6519000000000001E-2</v>
      </c>
      <c r="Q90" s="42">
        <v>0.30679400000000001</v>
      </c>
      <c r="R90" s="42">
        <v>0</v>
      </c>
      <c r="S90" s="42">
        <v>0</v>
      </c>
      <c r="T90" s="19">
        <f t="shared" si="268"/>
        <v>0</v>
      </c>
      <c r="U90" s="42">
        <v>0</v>
      </c>
      <c r="V90" s="42">
        <v>0</v>
      </c>
      <c r="W90" s="42">
        <v>0</v>
      </c>
      <c r="X90" s="42">
        <v>0</v>
      </c>
      <c r="Y90" s="19">
        <f t="shared" si="269"/>
        <v>0</v>
      </c>
      <c r="Z90" s="7">
        <v>0</v>
      </c>
      <c r="AA90" s="7">
        <v>0</v>
      </c>
      <c r="AB90" s="42">
        <v>0</v>
      </c>
      <c r="AC90" s="42">
        <v>0</v>
      </c>
      <c r="AD90" s="19" t="s">
        <v>103</v>
      </c>
      <c r="AE90" s="19">
        <f t="shared" si="270"/>
        <v>0.27776099999999998</v>
      </c>
      <c r="AF90" s="19">
        <f t="shared" si="270"/>
        <v>2.2099000000000001E-2</v>
      </c>
      <c r="AG90" s="19">
        <f t="shared" si="270"/>
        <v>0.255662</v>
      </c>
      <c r="AH90" s="19">
        <f t="shared" si="270"/>
        <v>0</v>
      </c>
      <c r="AI90" s="19">
        <f t="shared" si="270"/>
        <v>0</v>
      </c>
      <c r="AJ90" s="19">
        <f t="shared" si="271"/>
        <v>0.27776099999999998</v>
      </c>
      <c r="AK90" s="47">
        <v>2.2099000000000001E-2</v>
      </c>
      <c r="AL90" s="42">
        <v>0.255662</v>
      </c>
      <c r="AM90" s="47">
        <v>0</v>
      </c>
      <c r="AN90" s="47">
        <v>0</v>
      </c>
      <c r="AO90" s="9">
        <f t="shared" ref="AO90:AO96" si="274">SUM(AP90:AS90)</f>
        <v>0</v>
      </c>
      <c r="AP90" s="19">
        <v>0</v>
      </c>
      <c r="AQ90" s="19">
        <v>0</v>
      </c>
      <c r="AR90" s="19">
        <v>0</v>
      </c>
      <c r="AS90" s="19">
        <v>0</v>
      </c>
      <c r="AT90" s="19">
        <v>0</v>
      </c>
      <c r="AU90" s="19">
        <v>0</v>
      </c>
      <c r="AV90" s="19">
        <v>0</v>
      </c>
      <c r="AW90" s="19">
        <v>0</v>
      </c>
      <c r="AX90" s="19">
        <v>0</v>
      </c>
      <c r="AY90" s="19">
        <f t="shared" si="272"/>
        <v>0</v>
      </c>
      <c r="AZ90" s="19">
        <v>0</v>
      </c>
      <c r="BA90" s="19">
        <v>0</v>
      </c>
      <c r="BB90" s="19">
        <v>0</v>
      </c>
      <c r="BC90" s="19">
        <v>0</v>
      </c>
    </row>
    <row r="91" spans="1:55" s="13" customFormat="1" ht="73.5" x14ac:dyDescent="0.2">
      <c r="A91" s="20" t="s">
        <v>91</v>
      </c>
      <c r="B91" s="53" t="s">
        <v>224</v>
      </c>
      <c r="C91" s="45" t="s">
        <v>225</v>
      </c>
      <c r="D91" s="19" t="s">
        <v>103</v>
      </c>
      <c r="E91" s="19">
        <f>SUM(F91:I91)</f>
        <v>0.42466699999999996</v>
      </c>
      <c r="F91" s="19">
        <f t="shared" si="273"/>
        <v>2.4434999999999998E-2</v>
      </c>
      <c r="G91" s="19">
        <f t="shared" si="273"/>
        <v>0.40023199999999998</v>
      </c>
      <c r="H91" s="19">
        <f t="shared" si="273"/>
        <v>0</v>
      </c>
      <c r="I91" s="19">
        <f t="shared" si="273"/>
        <v>0</v>
      </c>
      <c r="J91" s="19">
        <f t="shared" si="266"/>
        <v>0</v>
      </c>
      <c r="K91" s="42">
        <v>0</v>
      </c>
      <c r="L91" s="42">
        <v>0</v>
      </c>
      <c r="M91" s="42">
        <v>0</v>
      </c>
      <c r="N91" s="42">
        <v>0</v>
      </c>
      <c r="O91" s="19">
        <f t="shared" si="267"/>
        <v>0.42466699999999996</v>
      </c>
      <c r="P91" s="47">
        <v>2.4434999999999998E-2</v>
      </c>
      <c r="Q91" s="42">
        <v>0.40023199999999998</v>
      </c>
      <c r="R91" s="42">
        <v>0</v>
      </c>
      <c r="S91" s="42">
        <v>0</v>
      </c>
      <c r="T91" s="19">
        <f t="shared" si="268"/>
        <v>0</v>
      </c>
      <c r="U91" s="42">
        <v>0</v>
      </c>
      <c r="V91" s="42">
        <v>0</v>
      </c>
      <c r="W91" s="42">
        <v>0</v>
      </c>
      <c r="X91" s="42">
        <v>0</v>
      </c>
      <c r="Y91" s="19">
        <f t="shared" si="269"/>
        <v>0</v>
      </c>
      <c r="Z91" s="7">
        <v>0</v>
      </c>
      <c r="AA91" s="7">
        <v>0</v>
      </c>
      <c r="AB91" s="42">
        <v>0</v>
      </c>
      <c r="AC91" s="42">
        <v>0</v>
      </c>
      <c r="AD91" s="19" t="s">
        <v>103</v>
      </c>
      <c r="AE91" s="19">
        <f t="shared" si="270"/>
        <v>0.35388900000000001</v>
      </c>
      <c r="AF91" s="19">
        <f t="shared" si="270"/>
        <v>2.0362999999999999E-2</v>
      </c>
      <c r="AG91" s="19">
        <f t="shared" si="270"/>
        <v>0.33352599999999999</v>
      </c>
      <c r="AH91" s="19">
        <f t="shared" si="270"/>
        <v>0</v>
      </c>
      <c r="AI91" s="19">
        <f t="shared" si="270"/>
        <v>0</v>
      </c>
      <c r="AJ91" s="19">
        <f t="shared" si="271"/>
        <v>0.35388900000000001</v>
      </c>
      <c r="AK91" s="47">
        <v>2.0362999999999999E-2</v>
      </c>
      <c r="AL91" s="42">
        <v>0.33352599999999999</v>
      </c>
      <c r="AM91" s="47">
        <v>0</v>
      </c>
      <c r="AN91" s="47">
        <v>0</v>
      </c>
      <c r="AO91" s="9">
        <f t="shared" si="274"/>
        <v>0</v>
      </c>
      <c r="AP91" s="19">
        <v>0</v>
      </c>
      <c r="AQ91" s="19">
        <v>0</v>
      </c>
      <c r="AR91" s="19">
        <v>0</v>
      </c>
      <c r="AS91" s="19">
        <v>0</v>
      </c>
      <c r="AT91" s="19">
        <f t="shared" ref="AT91:AT96" si="275">SUM(AU91:AX91)</f>
        <v>0</v>
      </c>
      <c r="AU91" s="19">
        <v>0</v>
      </c>
      <c r="AV91" s="19">
        <v>0</v>
      </c>
      <c r="AW91" s="19">
        <v>0</v>
      </c>
      <c r="AX91" s="19">
        <v>0</v>
      </c>
      <c r="AY91" s="19">
        <f t="shared" si="272"/>
        <v>0</v>
      </c>
      <c r="AZ91" s="19">
        <v>0</v>
      </c>
      <c r="BA91" s="19">
        <v>0</v>
      </c>
      <c r="BB91" s="19">
        <v>0</v>
      </c>
      <c r="BC91" s="19">
        <v>0</v>
      </c>
    </row>
    <row r="92" spans="1:55" s="13" customFormat="1" ht="73.5" x14ac:dyDescent="0.2">
      <c r="A92" s="20" t="s">
        <v>91</v>
      </c>
      <c r="B92" s="53" t="s">
        <v>226</v>
      </c>
      <c r="C92" s="45" t="s">
        <v>227</v>
      </c>
      <c r="D92" s="19" t="s">
        <v>103</v>
      </c>
      <c r="E92" s="19">
        <f>SUM(F92:I92)</f>
        <v>0.43467800000000001</v>
      </c>
      <c r="F92" s="19">
        <f t="shared" si="273"/>
        <v>2.5111000000000001E-2</v>
      </c>
      <c r="G92" s="19">
        <f t="shared" si="273"/>
        <v>0.40956700000000001</v>
      </c>
      <c r="H92" s="19">
        <f t="shared" si="273"/>
        <v>0</v>
      </c>
      <c r="I92" s="19">
        <f t="shared" si="273"/>
        <v>0</v>
      </c>
      <c r="J92" s="19">
        <f t="shared" si="266"/>
        <v>0</v>
      </c>
      <c r="K92" s="42">
        <v>0</v>
      </c>
      <c r="L92" s="42">
        <v>0</v>
      </c>
      <c r="M92" s="42">
        <v>0</v>
      </c>
      <c r="N92" s="42">
        <v>0</v>
      </c>
      <c r="O92" s="19">
        <f t="shared" si="267"/>
        <v>0.43467800000000001</v>
      </c>
      <c r="P92" s="47">
        <v>2.5111000000000001E-2</v>
      </c>
      <c r="Q92" s="42">
        <v>0.40956700000000001</v>
      </c>
      <c r="R92" s="42">
        <v>0</v>
      </c>
      <c r="S92" s="42">
        <v>0</v>
      </c>
      <c r="T92" s="19">
        <f t="shared" si="268"/>
        <v>0</v>
      </c>
      <c r="U92" s="42">
        <v>0</v>
      </c>
      <c r="V92" s="42">
        <v>0</v>
      </c>
      <c r="W92" s="42">
        <v>0</v>
      </c>
      <c r="X92" s="42">
        <v>0</v>
      </c>
      <c r="Y92" s="19">
        <f t="shared" si="269"/>
        <v>0</v>
      </c>
      <c r="Z92" s="7">
        <v>0</v>
      </c>
      <c r="AA92" s="7">
        <v>0</v>
      </c>
      <c r="AB92" s="42">
        <v>0</v>
      </c>
      <c r="AC92" s="42">
        <v>0</v>
      </c>
      <c r="AD92" s="19" t="s">
        <v>103</v>
      </c>
      <c r="AE92" s="19">
        <f t="shared" si="270"/>
        <v>0.362232</v>
      </c>
      <c r="AF92" s="19">
        <f t="shared" si="270"/>
        <v>2.0926E-2</v>
      </c>
      <c r="AG92" s="19">
        <f t="shared" si="270"/>
        <v>0.341306</v>
      </c>
      <c r="AH92" s="19">
        <f t="shared" si="270"/>
        <v>0</v>
      </c>
      <c r="AI92" s="19">
        <f t="shared" si="270"/>
        <v>0</v>
      </c>
      <c r="AJ92" s="19">
        <f t="shared" si="271"/>
        <v>0.362232</v>
      </c>
      <c r="AK92" s="47">
        <v>2.0926E-2</v>
      </c>
      <c r="AL92" s="47">
        <v>0.341306</v>
      </c>
      <c r="AM92" s="47">
        <f>AM109</f>
        <v>0</v>
      </c>
      <c r="AN92" s="47">
        <f>AN109</f>
        <v>0</v>
      </c>
      <c r="AO92" s="9">
        <f t="shared" si="274"/>
        <v>0</v>
      </c>
      <c r="AP92" s="19">
        <v>0</v>
      </c>
      <c r="AQ92" s="19">
        <v>0</v>
      </c>
      <c r="AR92" s="19">
        <v>0</v>
      </c>
      <c r="AS92" s="19">
        <v>0</v>
      </c>
      <c r="AT92" s="19">
        <f t="shared" si="275"/>
        <v>0</v>
      </c>
      <c r="AU92" s="19">
        <v>0</v>
      </c>
      <c r="AV92" s="19">
        <v>0</v>
      </c>
      <c r="AW92" s="19">
        <v>0</v>
      </c>
      <c r="AX92" s="19">
        <v>0</v>
      </c>
      <c r="AY92" s="19">
        <f t="shared" si="272"/>
        <v>0</v>
      </c>
      <c r="AZ92" s="19">
        <v>0</v>
      </c>
      <c r="BA92" s="19">
        <v>0</v>
      </c>
      <c r="BB92" s="19">
        <v>0</v>
      </c>
      <c r="BC92" s="19">
        <v>0</v>
      </c>
    </row>
    <row r="93" spans="1:55" s="13" customFormat="1" ht="73.5" x14ac:dyDescent="0.2">
      <c r="A93" s="20" t="s">
        <v>91</v>
      </c>
      <c r="B93" s="53" t="s">
        <v>228</v>
      </c>
      <c r="C93" s="45" t="s">
        <v>229</v>
      </c>
      <c r="D93" s="19" t="s">
        <v>103</v>
      </c>
      <c r="E93" s="19">
        <v>0</v>
      </c>
      <c r="F93" s="19">
        <f t="shared" si="273"/>
        <v>1.4552000000000001E-2</v>
      </c>
      <c r="G93" s="19">
        <f t="shared" si="273"/>
        <v>0.41039599999999998</v>
      </c>
      <c r="H93" s="19">
        <f t="shared" si="273"/>
        <v>0</v>
      </c>
      <c r="I93" s="19">
        <f t="shared" si="273"/>
        <v>0</v>
      </c>
      <c r="J93" s="19">
        <f t="shared" si="266"/>
        <v>0</v>
      </c>
      <c r="K93" s="42">
        <v>0</v>
      </c>
      <c r="L93" s="42">
        <v>0</v>
      </c>
      <c r="M93" s="42">
        <v>0</v>
      </c>
      <c r="N93" s="42">
        <v>0</v>
      </c>
      <c r="O93" s="19">
        <f t="shared" si="267"/>
        <v>0.42494799999999999</v>
      </c>
      <c r="P93" s="47">
        <v>1.4552000000000001E-2</v>
      </c>
      <c r="Q93" s="42">
        <v>0.41039599999999998</v>
      </c>
      <c r="R93" s="42">
        <v>0</v>
      </c>
      <c r="S93" s="42">
        <v>0</v>
      </c>
      <c r="T93" s="19">
        <f t="shared" si="268"/>
        <v>0</v>
      </c>
      <c r="U93" s="42">
        <v>0</v>
      </c>
      <c r="V93" s="42">
        <v>0</v>
      </c>
      <c r="W93" s="42">
        <v>0</v>
      </c>
      <c r="X93" s="42">
        <v>0</v>
      </c>
      <c r="Y93" s="19">
        <f t="shared" si="269"/>
        <v>0</v>
      </c>
      <c r="Z93" s="7">
        <v>0</v>
      </c>
      <c r="AA93" s="7">
        <v>0</v>
      </c>
      <c r="AB93" s="42">
        <v>0</v>
      </c>
      <c r="AC93" s="42">
        <v>0</v>
      </c>
      <c r="AD93" s="19" t="s">
        <v>103</v>
      </c>
      <c r="AE93" s="19">
        <f t="shared" si="270"/>
        <v>0.35412300000000002</v>
      </c>
      <c r="AF93" s="19">
        <f t="shared" si="270"/>
        <v>1.2127000000000001E-2</v>
      </c>
      <c r="AG93" s="19">
        <f t="shared" si="270"/>
        <v>0.34199600000000002</v>
      </c>
      <c r="AH93" s="19">
        <f t="shared" si="270"/>
        <v>0</v>
      </c>
      <c r="AI93" s="19">
        <f t="shared" si="270"/>
        <v>0</v>
      </c>
      <c r="AJ93" s="19">
        <f t="shared" si="271"/>
        <v>0.35412300000000002</v>
      </c>
      <c r="AK93" s="47">
        <v>1.2127000000000001E-2</v>
      </c>
      <c r="AL93" s="47">
        <v>0.34199600000000002</v>
      </c>
      <c r="AM93" s="47">
        <v>0</v>
      </c>
      <c r="AN93" s="47">
        <v>0</v>
      </c>
      <c r="AO93" s="9">
        <f t="shared" si="274"/>
        <v>0</v>
      </c>
      <c r="AP93" s="19">
        <v>0</v>
      </c>
      <c r="AQ93" s="19">
        <v>0</v>
      </c>
      <c r="AR93" s="19">
        <v>0</v>
      </c>
      <c r="AS93" s="19">
        <v>0</v>
      </c>
      <c r="AT93" s="19">
        <f t="shared" si="275"/>
        <v>0</v>
      </c>
      <c r="AU93" s="19">
        <v>0</v>
      </c>
      <c r="AV93" s="19">
        <v>0</v>
      </c>
      <c r="AW93" s="19">
        <v>0</v>
      </c>
      <c r="AX93" s="19">
        <v>0</v>
      </c>
      <c r="AY93" s="19">
        <f t="shared" si="272"/>
        <v>0</v>
      </c>
      <c r="AZ93" s="19">
        <v>0</v>
      </c>
      <c r="BA93" s="19">
        <v>0</v>
      </c>
      <c r="BB93" s="19">
        <v>0</v>
      </c>
      <c r="BC93" s="19">
        <v>0</v>
      </c>
    </row>
    <row r="94" spans="1:55" s="13" customFormat="1" ht="73.5" x14ac:dyDescent="0.2">
      <c r="A94" s="20" t="s">
        <v>91</v>
      </c>
      <c r="B94" s="53" t="s">
        <v>232</v>
      </c>
      <c r="C94" s="48" t="s">
        <v>233</v>
      </c>
      <c r="D94" s="19" t="s">
        <v>103</v>
      </c>
      <c r="E94" s="19">
        <v>0</v>
      </c>
      <c r="F94" s="19">
        <f t="shared" ref="F94" si="276">K94+P94+U94+Z94</f>
        <v>9.9727999999999997E-2</v>
      </c>
      <c r="G94" s="19">
        <f t="shared" ref="G94" si="277">L94+Q94+V94+AA94</f>
        <v>2.642239</v>
      </c>
      <c r="H94" s="19">
        <f t="shared" ref="H94" si="278">M94+R94+W94+AB94</f>
        <v>0</v>
      </c>
      <c r="I94" s="19">
        <f t="shared" ref="I94" si="279">N94+S94+X94+AC94</f>
        <v>0</v>
      </c>
      <c r="J94" s="19">
        <f t="shared" si="266"/>
        <v>0</v>
      </c>
      <c r="K94" s="42">
        <v>0</v>
      </c>
      <c r="L94" s="42">
        <v>0</v>
      </c>
      <c r="M94" s="42">
        <v>0</v>
      </c>
      <c r="N94" s="42">
        <v>0</v>
      </c>
      <c r="O94" s="19">
        <f t="shared" si="267"/>
        <v>5.9831000000000002E-2</v>
      </c>
      <c r="P94" s="42">
        <v>0</v>
      </c>
      <c r="Q94" s="42">
        <v>5.9831000000000002E-2</v>
      </c>
      <c r="R94" s="42">
        <v>0</v>
      </c>
      <c r="S94" s="42">
        <v>0</v>
      </c>
      <c r="T94" s="19">
        <f t="shared" si="268"/>
        <v>2.6821359999999999</v>
      </c>
      <c r="U94" s="42">
        <v>9.9727999999999997E-2</v>
      </c>
      <c r="V94" s="42">
        <v>2.582408</v>
      </c>
      <c r="W94" s="42">
        <v>0</v>
      </c>
      <c r="X94" s="42">
        <v>0</v>
      </c>
      <c r="Y94" s="19">
        <f t="shared" si="269"/>
        <v>0</v>
      </c>
      <c r="Z94" s="7">
        <v>0</v>
      </c>
      <c r="AA94" s="7">
        <v>0</v>
      </c>
      <c r="AB94" s="42">
        <v>0</v>
      </c>
      <c r="AC94" s="42">
        <v>0</v>
      </c>
      <c r="AD94" s="19" t="s">
        <v>103</v>
      </c>
      <c r="AE94" s="19">
        <f t="shared" si="270"/>
        <v>2.2849720000000002</v>
      </c>
      <c r="AF94" s="19">
        <f t="shared" si="270"/>
        <v>8.3107E-2</v>
      </c>
      <c r="AG94" s="19">
        <f t="shared" si="270"/>
        <v>2.2018650000000002</v>
      </c>
      <c r="AH94" s="19">
        <f t="shared" si="270"/>
        <v>0</v>
      </c>
      <c r="AI94" s="19">
        <f t="shared" si="270"/>
        <v>0</v>
      </c>
      <c r="AJ94" s="19">
        <f t="shared" si="271"/>
        <v>0</v>
      </c>
      <c r="AK94" s="47">
        <v>0</v>
      </c>
      <c r="AL94" s="47">
        <v>0</v>
      </c>
      <c r="AM94" s="47">
        <v>0</v>
      </c>
      <c r="AN94" s="47">
        <v>0</v>
      </c>
      <c r="AO94" s="9">
        <f t="shared" si="274"/>
        <v>2.2849720000000002</v>
      </c>
      <c r="AP94" s="19">
        <v>8.3107E-2</v>
      </c>
      <c r="AQ94" s="47">
        <v>2.2018650000000002</v>
      </c>
      <c r="AR94" s="19">
        <v>0</v>
      </c>
      <c r="AS94" s="19">
        <v>0</v>
      </c>
      <c r="AT94" s="19">
        <f t="shared" si="275"/>
        <v>0</v>
      </c>
      <c r="AU94" s="19">
        <v>0</v>
      </c>
      <c r="AV94" s="19">
        <v>0</v>
      </c>
      <c r="AW94" s="19">
        <v>0</v>
      </c>
      <c r="AX94" s="19">
        <v>0</v>
      </c>
      <c r="AY94" s="19">
        <f t="shared" si="272"/>
        <v>0</v>
      </c>
      <c r="AZ94" s="19">
        <v>0</v>
      </c>
      <c r="BA94" s="19">
        <v>0</v>
      </c>
      <c r="BB94" s="19">
        <v>0</v>
      </c>
      <c r="BC94" s="19">
        <v>0</v>
      </c>
    </row>
    <row r="95" spans="1:55" s="13" customFormat="1" ht="73.5" x14ac:dyDescent="0.2">
      <c r="A95" s="20" t="s">
        <v>91</v>
      </c>
      <c r="B95" s="53" t="s">
        <v>272</v>
      </c>
      <c r="C95" s="45" t="s">
        <v>273</v>
      </c>
      <c r="D95" s="19" t="s">
        <v>103</v>
      </c>
      <c r="E95" s="19">
        <v>0</v>
      </c>
      <c r="F95" s="19">
        <f t="shared" si="273"/>
        <v>0.26155</v>
      </c>
      <c r="G95" s="19">
        <f t="shared" si="273"/>
        <v>1.238515</v>
      </c>
      <c r="H95" s="19">
        <f t="shared" si="273"/>
        <v>0</v>
      </c>
      <c r="I95" s="19">
        <f t="shared" si="273"/>
        <v>0</v>
      </c>
      <c r="J95" s="19">
        <f t="shared" ref="J95" si="280">SUM(K95:N95)</f>
        <v>0</v>
      </c>
      <c r="K95" s="42">
        <v>0</v>
      </c>
      <c r="L95" s="42">
        <v>0</v>
      </c>
      <c r="M95" s="42">
        <v>0</v>
      </c>
      <c r="N95" s="42">
        <v>0</v>
      </c>
      <c r="O95" s="19">
        <f t="shared" ref="O95" si="281">SUM(P95:S95)</f>
        <v>0</v>
      </c>
      <c r="P95" s="42">
        <v>0</v>
      </c>
      <c r="Q95" s="42">
        <v>0</v>
      </c>
      <c r="R95" s="42">
        <v>0</v>
      </c>
      <c r="S95" s="42">
        <v>0</v>
      </c>
      <c r="T95" s="19">
        <f t="shared" ref="T95" si="282">SUM(U95:X95)</f>
        <v>1.500065</v>
      </c>
      <c r="U95" s="42">
        <v>0.26155</v>
      </c>
      <c r="V95" s="42">
        <v>1.238515</v>
      </c>
      <c r="W95" s="42">
        <v>0</v>
      </c>
      <c r="X95" s="42">
        <v>0</v>
      </c>
      <c r="Y95" s="19">
        <f t="shared" ref="Y95" si="283">SUM(Z95:AC95)</f>
        <v>0</v>
      </c>
      <c r="Z95" s="7">
        <v>0</v>
      </c>
      <c r="AA95" s="7">
        <v>0</v>
      </c>
      <c r="AB95" s="42">
        <v>0</v>
      </c>
      <c r="AC95" s="42">
        <v>0</v>
      </c>
      <c r="AD95" s="19" t="s">
        <v>103</v>
      </c>
      <c r="AE95" s="19">
        <f t="shared" ref="AE95" si="284">AJ95+AO95+AT95+AY95</f>
        <v>1.2500550000000001</v>
      </c>
      <c r="AF95" s="19">
        <f t="shared" ref="AF95" si="285">AK95+AP95+AU95+AZ95</f>
        <v>0.21795800000000001</v>
      </c>
      <c r="AG95" s="19">
        <f t="shared" ref="AG95" si="286">AL95+AQ95+AV95+BA95</f>
        <v>1.032097</v>
      </c>
      <c r="AH95" s="19">
        <f t="shared" ref="AH95" si="287">AM95+AR95+AW95+BB95</f>
        <v>0</v>
      </c>
      <c r="AI95" s="19">
        <f t="shared" ref="AI95" si="288">AN95+AS95+AX95+BC95</f>
        <v>0</v>
      </c>
      <c r="AJ95" s="19">
        <f t="shared" ref="AJ95" si="289">AK95+AL95+AM95+AN95</f>
        <v>0</v>
      </c>
      <c r="AK95" s="47">
        <v>0</v>
      </c>
      <c r="AL95" s="47">
        <v>0</v>
      </c>
      <c r="AM95" s="47">
        <v>0</v>
      </c>
      <c r="AN95" s="47">
        <v>0</v>
      </c>
      <c r="AO95" s="9">
        <f t="shared" si="274"/>
        <v>0</v>
      </c>
      <c r="AP95" s="19">
        <v>0</v>
      </c>
      <c r="AQ95" s="19">
        <v>0</v>
      </c>
      <c r="AR95" s="19">
        <v>0</v>
      </c>
      <c r="AS95" s="19">
        <v>0</v>
      </c>
      <c r="AT95" s="19">
        <f t="shared" si="275"/>
        <v>1.2500550000000001</v>
      </c>
      <c r="AU95" s="19">
        <v>0.21795800000000001</v>
      </c>
      <c r="AV95" s="19">
        <v>1.032097</v>
      </c>
      <c r="AW95" s="19">
        <v>0</v>
      </c>
      <c r="AX95" s="19">
        <v>0</v>
      </c>
      <c r="AY95" s="19">
        <f t="shared" ref="AY95" si="290">SUM(AZ95:BC95)</f>
        <v>0</v>
      </c>
      <c r="AZ95" s="19">
        <v>0</v>
      </c>
      <c r="BA95" s="19">
        <v>0</v>
      </c>
      <c r="BB95" s="19">
        <v>0</v>
      </c>
      <c r="BC95" s="19">
        <v>0</v>
      </c>
    </row>
    <row r="96" spans="1:55" s="13" customFormat="1" ht="73.5" x14ac:dyDescent="0.2">
      <c r="A96" s="20" t="s">
        <v>91</v>
      </c>
      <c r="B96" s="53" t="s">
        <v>274</v>
      </c>
      <c r="C96" s="45" t="s">
        <v>275</v>
      </c>
      <c r="D96" s="19" t="s">
        <v>103</v>
      </c>
      <c r="E96" s="19">
        <v>0</v>
      </c>
      <c r="F96" s="19">
        <f t="shared" ref="F96" si="291">K96+P96+U96+Z96</f>
        <v>3.6408999999999997E-2</v>
      </c>
      <c r="G96" s="19">
        <f t="shared" ref="G96" si="292">L96+Q96+V96+AA96</f>
        <v>0.69956499999999999</v>
      </c>
      <c r="H96" s="19">
        <f t="shared" ref="H96" si="293">M96+R96+W96+AB96</f>
        <v>0</v>
      </c>
      <c r="I96" s="19">
        <f t="shared" ref="I96" si="294">N96+S96+X96+AC96</f>
        <v>0</v>
      </c>
      <c r="J96" s="19">
        <f t="shared" si="266"/>
        <v>0</v>
      </c>
      <c r="K96" s="42">
        <v>0</v>
      </c>
      <c r="L96" s="42">
        <v>0</v>
      </c>
      <c r="M96" s="42">
        <v>0</v>
      </c>
      <c r="N96" s="42">
        <v>0</v>
      </c>
      <c r="O96" s="19">
        <f t="shared" si="267"/>
        <v>0</v>
      </c>
      <c r="P96" s="42">
        <v>0</v>
      </c>
      <c r="Q96" s="42">
        <v>0</v>
      </c>
      <c r="R96" s="42">
        <v>0</v>
      </c>
      <c r="S96" s="42">
        <v>0</v>
      </c>
      <c r="T96" s="19">
        <f t="shared" si="268"/>
        <v>0.73597400000000002</v>
      </c>
      <c r="U96" s="42">
        <v>3.6408999999999997E-2</v>
      </c>
      <c r="V96" s="42">
        <v>0.69956499999999999</v>
      </c>
      <c r="W96" s="42">
        <v>0</v>
      </c>
      <c r="X96" s="42">
        <v>0</v>
      </c>
      <c r="Y96" s="19">
        <f t="shared" si="269"/>
        <v>0</v>
      </c>
      <c r="Z96" s="7">
        <v>0</v>
      </c>
      <c r="AA96" s="7">
        <v>0</v>
      </c>
      <c r="AB96" s="42">
        <v>0</v>
      </c>
      <c r="AC96" s="42">
        <v>0</v>
      </c>
      <c r="AD96" s="19" t="s">
        <v>103</v>
      </c>
      <c r="AE96" s="19">
        <f t="shared" si="270"/>
        <v>0.61331099999999994</v>
      </c>
      <c r="AF96" s="19">
        <f t="shared" si="270"/>
        <v>3.0341E-2</v>
      </c>
      <c r="AG96" s="19">
        <f t="shared" si="270"/>
        <v>0.58296999999999999</v>
      </c>
      <c r="AH96" s="19">
        <f t="shared" si="270"/>
        <v>0</v>
      </c>
      <c r="AI96" s="19">
        <f t="shared" si="270"/>
        <v>0</v>
      </c>
      <c r="AJ96" s="19">
        <f t="shared" si="271"/>
        <v>0</v>
      </c>
      <c r="AK96" s="47">
        <v>0</v>
      </c>
      <c r="AL96" s="47">
        <v>0</v>
      </c>
      <c r="AM96" s="47">
        <v>0</v>
      </c>
      <c r="AN96" s="47">
        <v>0</v>
      </c>
      <c r="AO96" s="9">
        <f t="shared" si="274"/>
        <v>0</v>
      </c>
      <c r="AP96" s="19">
        <v>0</v>
      </c>
      <c r="AQ96" s="19">
        <v>0</v>
      </c>
      <c r="AR96" s="19">
        <v>0</v>
      </c>
      <c r="AS96" s="19">
        <v>0</v>
      </c>
      <c r="AT96" s="19">
        <f t="shared" si="275"/>
        <v>0.61331099999999994</v>
      </c>
      <c r="AU96" s="19">
        <v>3.0341E-2</v>
      </c>
      <c r="AV96" s="19">
        <v>0.58296999999999999</v>
      </c>
      <c r="AW96" s="19">
        <v>0</v>
      </c>
      <c r="AX96" s="19">
        <v>0</v>
      </c>
      <c r="AY96" s="19">
        <f t="shared" si="272"/>
        <v>0</v>
      </c>
      <c r="AZ96" s="19">
        <v>0</v>
      </c>
      <c r="BA96" s="19">
        <v>0</v>
      </c>
      <c r="BB96" s="19">
        <v>0</v>
      </c>
      <c r="BC96" s="19">
        <v>0</v>
      </c>
    </row>
    <row r="97" spans="1:55" s="23" customFormat="1" ht="21" x14ac:dyDescent="0.2">
      <c r="A97" s="1" t="s">
        <v>92</v>
      </c>
      <c r="B97" s="4" t="s">
        <v>79</v>
      </c>
      <c r="C97" s="22" t="s">
        <v>106</v>
      </c>
      <c r="D97" s="6">
        <f>SUM(D98:D108)</f>
        <v>74.759401999999994</v>
      </c>
      <c r="E97" s="6">
        <f t="shared" ref="E97:E108" si="295">SUM(F97:I97)</f>
        <v>9.8024E-2</v>
      </c>
      <c r="F97" s="6">
        <f t="shared" ref="F97:I108" si="296">K97+P97+U97+Z97</f>
        <v>0</v>
      </c>
      <c r="G97" s="6">
        <f t="shared" si="296"/>
        <v>9.8024E-2</v>
      </c>
      <c r="H97" s="6">
        <f t="shared" si="296"/>
        <v>0</v>
      </c>
      <c r="I97" s="6">
        <f t="shared" si="296"/>
        <v>0</v>
      </c>
      <c r="J97" s="6">
        <f t="shared" si="266"/>
        <v>0</v>
      </c>
      <c r="K97" s="6">
        <f>SUM(K98:K108)</f>
        <v>0</v>
      </c>
      <c r="L97" s="6">
        <f>SUM(L98:L108)</f>
        <v>0</v>
      </c>
      <c r="M97" s="6">
        <f>SUM(M98:M108)</f>
        <v>0</v>
      </c>
      <c r="N97" s="6">
        <f>SUM(N98:N108)</f>
        <v>0</v>
      </c>
      <c r="O97" s="6">
        <f t="shared" si="240"/>
        <v>0</v>
      </c>
      <c r="P97" s="8">
        <f t="shared" ref="P97:X97" si="297">SUM(P98:P108)</f>
        <v>0</v>
      </c>
      <c r="Q97" s="8">
        <f t="shared" si="297"/>
        <v>0</v>
      </c>
      <c r="R97" s="8">
        <f t="shared" si="297"/>
        <v>0</v>
      </c>
      <c r="S97" s="8">
        <f t="shared" si="297"/>
        <v>0</v>
      </c>
      <c r="T97" s="6">
        <f t="shared" si="297"/>
        <v>9.8024E-2</v>
      </c>
      <c r="U97" s="6">
        <f t="shared" si="297"/>
        <v>0</v>
      </c>
      <c r="V97" s="6">
        <f t="shared" si="297"/>
        <v>9.8024E-2</v>
      </c>
      <c r="W97" s="6">
        <f t="shared" si="297"/>
        <v>0</v>
      </c>
      <c r="X97" s="6">
        <f t="shared" si="297"/>
        <v>0</v>
      </c>
      <c r="Y97" s="6">
        <f t="shared" si="269"/>
        <v>0</v>
      </c>
      <c r="Z97" s="8">
        <f>SUM(Z98:Z108)</f>
        <v>0</v>
      </c>
      <c r="AA97" s="8">
        <f>SUM(AA98:AA108)</f>
        <v>0</v>
      </c>
      <c r="AB97" s="8">
        <f>SUM(AB98:AB108)</f>
        <v>0</v>
      </c>
      <c r="AC97" s="8">
        <f>SUM(AC98:AC108)</f>
        <v>0</v>
      </c>
      <c r="AD97" s="6">
        <f>SUM(AD98:AD108)</f>
        <v>62.299501999999997</v>
      </c>
      <c r="AE97" s="6">
        <f t="shared" si="257"/>
        <v>0</v>
      </c>
      <c r="AF97" s="6">
        <f t="shared" si="258"/>
        <v>0</v>
      </c>
      <c r="AG97" s="6">
        <f t="shared" si="259"/>
        <v>8.9017969999999984</v>
      </c>
      <c r="AH97" s="6">
        <f t="shared" si="260"/>
        <v>0</v>
      </c>
      <c r="AI97" s="6">
        <f t="shared" si="261"/>
        <v>0</v>
      </c>
      <c r="AJ97" s="6">
        <f t="shared" ref="AJ97:AJ108" si="298">AK97+AL97+AM97+AN97</f>
        <v>0</v>
      </c>
      <c r="AK97" s="8">
        <f>SUM(AK98:AK108)</f>
        <v>0</v>
      </c>
      <c r="AL97" s="8">
        <f>SUM(AL98:AL108)</f>
        <v>0</v>
      </c>
      <c r="AM97" s="8">
        <f>SUM(AM98:AM108)</f>
        <v>0</v>
      </c>
      <c r="AN97" s="8">
        <f>SUM(AN98:AN108)</f>
        <v>0</v>
      </c>
      <c r="AO97" s="8">
        <f t="shared" ref="AO97:AO108" si="299">SUM(AP97:AS97)</f>
        <v>0</v>
      </c>
      <c r="AP97" s="6">
        <f t="shared" ref="AP97:AX97" si="300">SUM(AP98:AP108)</f>
        <v>0</v>
      </c>
      <c r="AQ97" s="6">
        <f t="shared" si="300"/>
        <v>0</v>
      </c>
      <c r="AR97" s="6">
        <f t="shared" si="300"/>
        <v>0</v>
      </c>
      <c r="AS97" s="6">
        <f t="shared" si="300"/>
        <v>0</v>
      </c>
      <c r="AT97" s="6">
        <f t="shared" si="300"/>
        <v>0</v>
      </c>
      <c r="AU97" s="6">
        <f t="shared" si="300"/>
        <v>0</v>
      </c>
      <c r="AV97" s="6">
        <f t="shared" si="300"/>
        <v>8.9017969999999984</v>
      </c>
      <c r="AW97" s="6">
        <f t="shared" si="300"/>
        <v>0</v>
      </c>
      <c r="AX97" s="6">
        <f t="shared" si="300"/>
        <v>0</v>
      </c>
      <c r="AY97" s="6">
        <f t="shared" ref="AY97" si="301">SUM(AZ97:BA97)</f>
        <v>0</v>
      </c>
      <c r="AZ97" s="8">
        <f>SUM(AZ98:AZ108)</f>
        <v>0</v>
      </c>
      <c r="BA97" s="8">
        <f>SUM(BA98:BA108)</f>
        <v>0</v>
      </c>
      <c r="BB97" s="8">
        <f>SUM(BB98:BB108)</f>
        <v>0</v>
      </c>
      <c r="BC97" s="41">
        <f>SUM(BC98:BC108)</f>
        <v>0</v>
      </c>
    </row>
    <row r="98" spans="1:55" s="13" customFormat="1" ht="42" x14ac:dyDescent="0.2">
      <c r="A98" s="20" t="s">
        <v>92</v>
      </c>
      <c r="B98" s="53" t="s">
        <v>276</v>
      </c>
      <c r="C98" s="48" t="s">
        <v>277</v>
      </c>
      <c r="D98" s="19">
        <v>10.677163999999999</v>
      </c>
      <c r="E98" s="19">
        <f t="shared" si="295"/>
        <v>0</v>
      </c>
      <c r="F98" s="19">
        <f t="shared" si="296"/>
        <v>0</v>
      </c>
      <c r="G98" s="19">
        <f t="shared" si="296"/>
        <v>0</v>
      </c>
      <c r="H98" s="19">
        <f t="shared" si="296"/>
        <v>0</v>
      </c>
      <c r="I98" s="19">
        <f t="shared" si="296"/>
        <v>0</v>
      </c>
      <c r="J98" s="19">
        <f t="shared" si="266"/>
        <v>0</v>
      </c>
      <c r="K98" s="42">
        <v>0</v>
      </c>
      <c r="L98" s="42">
        <v>0</v>
      </c>
      <c r="M98" s="42">
        <v>0</v>
      </c>
      <c r="N98" s="42">
        <v>0</v>
      </c>
      <c r="O98" s="19">
        <f t="shared" si="240"/>
        <v>0</v>
      </c>
      <c r="P98" s="42">
        <v>0</v>
      </c>
      <c r="Q98" s="42">
        <v>0</v>
      </c>
      <c r="R98" s="42">
        <v>0</v>
      </c>
      <c r="S98" s="42">
        <v>0</v>
      </c>
      <c r="T98" s="19">
        <f>SUM(U98:X98)</f>
        <v>0</v>
      </c>
      <c r="U98" s="42">
        <v>0</v>
      </c>
      <c r="V98" s="42">
        <v>0</v>
      </c>
      <c r="W98" s="42">
        <v>0</v>
      </c>
      <c r="X98" s="42">
        <v>0</v>
      </c>
      <c r="Y98" s="19">
        <f t="shared" si="269"/>
        <v>0</v>
      </c>
      <c r="Z98" s="7">
        <v>0</v>
      </c>
      <c r="AA98" s="7">
        <v>0</v>
      </c>
      <c r="AB98" s="42">
        <v>0</v>
      </c>
      <c r="AC98" s="42">
        <v>0</v>
      </c>
      <c r="AD98" s="19">
        <v>8.8976369999999996</v>
      </c>
      <c r="AE98" s="19">
        <f t="shared" si="257"/>
        <v>0</v>
      </c>
      <c r="AF98" s="19">
        <f t="shared" si="258"/>
        <v>0</v>
      </c>
      <c r="AG98" s="19">
        <f t="shared" si="259"/>
        <v>0</v>
      </c>
      <c r="AH98" s="19">
        <f t="shared" si="260"/>
        <v>0</v>
      </c>
      <c r="AI98" s="19">
        <f t="shared" si="261"/>
        <v>0</v>
      </c>
      <c r="AJ98" s="19">
        <f t="shared" si="298"/>
        <v>0</v>
      </c>
      <c r="AK98" s="47">
        <v>0</v>
      </c>
      <c r="AL98" s="42">
        <v>0</v>
      </c>
      <c r="AM98" s="47">
        <v>0</v>
      </c>
      <c r="AN98" s="47">
        <v>0</v>
      </c>
      <c r="AO98" s="9">
        <f t="shared" si="299"/>
        <v>0</v>
      </c>
      <c r="AP98" s="19">
        <v>0</v>
      </c>
      <c r="AQ98" s="19">
        <v>0</v>
      </c>
      <c r="AR98" s="19">
        <v>0</v>
      </c>
      <c r="AS98" s="19">
        <v>0</v>
      </c>
      <c r="AT98" s="19">
        <v>0</v>
      </c>
      <c r="AU98" s="19">
        <v>0</v>
      </c>
      <c r="AV98" s="19">
        <v>0</v>
      </c>
      <c r="AW98" s="19">
        <v>0</v>
      </c>
      <c r="AX98" s="19">
        <v>0</v>
      </c>
      <c r="AY98" s="19">
        <f t="shared" ref="AY98:AY108" si="302">SUM(AZ98:BC98)</f>
        <v>0</v>
      </c>
      <c r="AZ98" s="19">
        <v>0</v>
      </c>
      <c r="BA98" s="19">
        <v>0</v>
      </c>
      <c r="BB98" s="19">
        <v>0</v>
      </c>
      <c r="BC98" s="19">
        <v>0</v>
      </c>
    </row>
    <row r="99" spans="1:55" s="13" customFormat="1" ht="42" x14ac:dyDescent="0.2">
      <c r="A99" s="20" t="s">
        <v>92</v>
      </c>
      <c r="B99" s="53" t="s">
        <v>278</v>
      </c>
      <c r="C99" s="48" t="s">
        <v>279</v>
      </c>
      <c r="D99" s="19">
        <v>7.006265</v>
      </c>
      <c r="E99" s="19">
        <f t="shared" ref="E99:E100" si="303">SUM(F99:I99)</f>
        <v>0</v>
      </c>
      <c r="F99" s="19">
        <f t="shared" ref="F99:F100" si="304">K99+P99+U99+Z99</f>
        <v>0</v>
      </c>
      <c r="G99" s="19">
        <f t="shared" ref="G99:G100" si="305">L99+Q99+V99+AA99</f>
        <v>0</v>
      </c>
      <c r="H99" s="19">
        <f t="shared" ref="H99:H100" si="306">M99+R99+W99+AB99</f>
        <v>0</v>
      </c>
      <c r="I99" s="19">
        <f t="shared" ref="I99:I100" si="307">N99+S99+X99+AC99</f>
        <v>0</v>
      </c>
      <c r="J99" s="19">
        <f t="shared" si="266"/>
        <v>0</v>
      </c>
      <c r="K99" s="42">
        <v>0</v>
      </c>
      <c r="L99" s="42">
        <v>0</v>
      </c>
      <c r="M99" s="42">
        <v>0</v>
      </c>
      <c r="N99" s="42">
        <v>0</v>
      </c>
      <c r="O99" s="19">
        <f t="shared" si="240"/>
        <v>0</v>
      </c>
      <c r="P99" s="42">
        <v>0</v>
      </c>
      <c r="Q99" s="42">
        <v>0</v>
      </c>
      <c r="R99" s="42">
        <v>0</v>
      </c>
      <c r="S99" s="42">
        <v>0</v>
      </c>
      <c r="T99" s="19">
        <f t="shared" ref="T99:T100" si="308">SUM(U99:X99)</f>
        <v>0</v>
      </c>
      <c r="U99" s="42">
        <v>0</v>
      </c>
      <c r="V99" s="42">
        <v>0</v>
      </c>
      <c r="W99" s="42">
        <v>0</v>
      </c>
      <c r="X99" s="42">
        <v>0</v>
      </c>
      <c r="Y99" s="19">
        <f t="shared" si="269"/>
        <v>0</v>
      </c>
      <c r="Z99" s="7">
        <v>0</v>
      </c>
      <c r="AA99" s="7">
        <v>0</v>
      </c>
      <c r="AB99" s="42">
        <v>0</v>
      </c>
      <c r="AC99" s="42">
        <v>0</v>
      </c>
      <c r="AD99" s="19">
        <v>5.8385540000000002</v>
      </c>
      <c r="AE99" s="19">
        <f t="shared" ref="AE99:AE100" si="309">AJ99+AO99+AT99+AY99</f>
        <v>0</v>
      </c>
      <c r="AF99" s="19">
        <f t="shared" ref="AF99:AF100" si="310">AK99+AP99+AU99+AZ99</f>
        <v>0</v>
      </c>
      <c r="AG99" s="19">
        <f t="shared" ref="AG99:AG100" si="311">AL99+AQ99+AV99+BA99</f>
        <v>0</v>
      </c>
      <c r="AH99" s="19">
        <f t="shared" ref="AH99:AH100" si="312">AM99+AR99+AW99+BB99</f>
        <v>0</v>
      </c>
      <c r="AI99" s="19">
        <f t="shared" ref="AI99:AI100" si="313">AN99+AS99+AX99+BC99</f>
        <v>0</v>
      </c>
      <c r="AJ99" s="19">
        <f t="shared" ref="AJ99:AJ100" si="314">AK99+AL99+AM99+AN99</f>
        <v>0</v>
      </c>
      <c r="AK99" s="47">
        <v>0</v>
      </c>
      <c r="AL99" s="42">
        <v>0</v>
      </c>
      <c r="AM99" s="47">
        <v>0</v>
      </c>
      <c r="AN99" s="47">
        <v>0</v>
      </c>
      <c r="AO99" s="9">
        <f t="shared" ref="AO99:AO100" si="315">SUM(AP99:AS99)</f>
        <v>0</v>
      </c>
      <c r="AP99" s="19">
        <v>0</v>
      </c>
      <c r="AQ99" s="19">
        <v>0</v>
      </c>
      <c r="AR99" s="19">
        <v>0</v>
      </c>
      <c r="AS99" s="19">
        <v>0</v>
      </c>
      <c r="AT99" s="19">
        <v>0</v>
      </c>
      <c r="AU99" s="19">
        <v>0</v>
      </c>
      <c r="AV99" s="19">
        <v>0</v>
      </c>
      <c r="AW99" s="19">
        <v>0</v>
      </c>
      <c r="AX99" s="19">
        <v>0</v>
      </c>
      <c r="AY99" s="19">
        <f t="shared" ref="AY99:AY100" si="316">SUM(AZ99:BC99)</f>
        <v>0</v>
      </c>
      <c r="AZ99" s="19">
        <v>0</v>
      </c>
      <c r="BA99" s="19">
        <v>0</v>
      </c>
      <c r="BB99" s="19">
        <v>0</v>
      </c>
      <c r="BC99" s="19">
        <v>0</v>
      </c>
    </row>
    <row r="100" spans="1:55" s="13" customFormat="1" ht="42" x14ac:dyDescent="0.2">
      <c r="A100" s="20" t="s">
        <v>92</v>
      </c>
      <c r="B100" s="53" t="s">
        <v>280</v>
      </c>
      <c r="C100" s="48" t="s">
        <v>281</v>
      </c>
      <c r="D100" s="19">
        <v>3.1871559999999999</v>
      </c>
      <c r="E100" s="19">
        <f t="shared" si="303"/>
        <v>0</v>
      </c>
      <c r="F100" s="19">
        <f t="shared" si="304"/>
        <v>0</v>
      </c>
      <c r="G100" s="19">
        <f t="shared" si="305"/>
        <v>0</v>
      </c>
      <c r="H100" s="19">
        <f t="shared" si="306"/>
        <v>0</v>
      </c>
      <c r="I100" s="19">
        <f t="shared" si="307"/>
        <v>0</v>
      </c>
      <c r="J100" s="19">
        <f t="shared" si="266"/>
        <v>0</v>
      </c>
      <c r="K100" s="42">
        <v>0</v>
      </c>
      <c r="L100" s="42">
        <v>0</v>
      </c>
      <c r="M100" s="42">
        <v>0</v>
      </c>
      <c r="N100" s="42">
        <v>0</v>
      </c>
      <c r="O100" s="19">
        <f t="shared" si="240"/>
        <v>0</v>
      </c>
      <c r="P100" s="42">
        <v>0</v>
      </c>
      <c r="Q100" s="42">
        <v>0</v>
      </c>
      <c r="R100" s="42">
        <v>0</v>
      </c>
      <c r="S100" s="42">
        <v>0</v>
      </c>
      <c r="T100" s="19">
        <f t="shared" si="308"/>
        <v>0</v>
      </c>
      <c r="U100" s="42">
        <v>0</v>
      </c>
      <c r="V100" s="42">
        <v>0</v>
      </c>
      <c r="W100" s="42">
        <v>0</v>
      </c>
      <c r="X100" s="42">
        <v>0</v>
      </c>
      <c r="Y100" s="19">
        <f t="shared" si="269"/>
        <v>0</v>
      </c>
      <c r="Z100" s="7">
        <v>0</v>
      </c>
      <c r="AA100" s="7">
        <v>0</v>
      </c>
      <c r="AB100" s="42">
        <v>0</v>
      </c>
      <c r="AC100" s="42">
        <v>0</v>
      </c>
      <c r="AD100" s="19">
        <v>2.6559629999999999</v>
      </c>
      <c r="AE100" s="19">
        <f t="shared" si="309"/>
        <v>0</v>
      </c>
      <c r="AF100" s="19">
        <f t="shared" si="310"/>
        <v>0</v>
      </c>
      <c r="AG100" s="19">
        <f t="shared" si="311"/>
        <v>0</v>
      </c>
      <c r="AH100" s="19">
        <f t="shared" si="312"/>
        <v>0</v>
      </c>
      <c r="AI100" s="19">
        <f t="shared" si="313"/>
        <v>0</v>
      </c>
      <c r="AJ100" s="19">
        <f t="shared" si="314"/>
        <v>0</v>
      </c>
      <c r="AK100" s="47">
        <v>0</v>
      </c>
      <c r="AL100" s="42">
        <v>0</v>
      </c>
      <c r="AM100" s="47">
        <v>0</v>
      </c>
      <c r="AN100" s="47">
        <v>0</v>
      </c>
      <c r="AO100" s="9">
        <f t="shared" si="315"/>
        <v>0</v>
      </c>
      <c r="AP100" s="19">
        <v>0</v>
      </c>
      <c r="AQ100" s="19">
        <v>0</v>
      </c>
      <c r="AR100" s="19">
        <v>0</v>
      </c>
      <c r="AS100" s="19">
        <v>0</v>
      </c>
      <c r="AT100" s="19">
        <v>0</v>
      </c>
      <c r="AU100" s="19">
        <v>0</v>
      </c>
      <c r="AV100" s="19">
        <v>0</v>
      </c>
      <c r="AW100" s="19">
        <v>0</v>
      </c>
      <c r="AX100" s="19">
        <v>0</v>
      </c>
      <c r="AY100" s="19">
        <f t="shared" si="316"/>
        <v>0</v>
      </c>
      <c r="AZ100" s="19">
        <v>0</v>
      </c>
      <c r="BA100" s="19">
        <v>0</v>
      </c>
      <c r="BB100" s="19">
        <v>0</v>
      </c>
      <c r="BC100" s="19">
        <v>0</v>
      </c>
    </row>
    <row r="101" spans="1:55" s="13" customFormat="1" ht="42" x14ac:dyDescent="0.2">
      <c r="A101" s="20" t="s">
        <v>92</v>
      </c>
      <c r="B101" s="53" t="s">
        <v>282</v>
      </c>
      <c r="C101" s="48" t="s">
        <v>283</v>
      </c>
      <c r="D101" s="19">
        <v>14.140162999999999</v>
      </c>
      <c r="E101" s="19">
        <f t="shared" si="295"/>
        <v>0</v>
      </c>
      <c r="F101" s="19">
        <f t="shared" si="296"/>
        <v>0</v>
      </c>
      <c r="G101" s="19">
        <f t="shared" si="296"/>
        <v>0</v>
      </c>
      <c r="H101" s="19">
        <f t="shared" si="296"/>
        <v>0</v>
      </c>
      <c r="I101" s="19">
        <f t="shared" si="296"/>
        <v>0</v>
      </c>
      <c r="J101" s="19">
        <f t="shared" ref="J101:J102" si="317">SUM(K101:N101)</f>
        <v>0</v>
      </c>
      <c r="K101" s="42">
        <v>0</v>
      </c>
      <c r="L101" s="42">
        <v>0</v>
      </c>
      <c r="M101" s="42">
        <v>0</v>
      </c>
      <c r="N101" s="42">
        <v>0</v>
      </c>
      <c r="O101" s="19">
        <f t="shared" ref="O101:O102" si="318">SUM(P101:S101)</f>
        <v>0</v>
      </c>
      <c r="P101" s="42">
        <v>0</v>
      </c>
      <c r="Q101" s="42">
        <v>0</v>
      </c>
      <c r="R101" s="42">
        <v>0</v>
      </c>
      <c r="S101" s="42">
        <v>0</v>
      </c>
      <c r="T101" s="19">
        <f t="shared" ref="T101:T102" si="319">SUM(U101:X101)</f>
        <v>0</v>
      </c>
      <c r="U101" s="42">
        <v>0</v>
      </c>
      <c r="V101" s="42">
        <v>0</v>
      </c>
      <c r="W101" s="42">
        <v>0</v>
      </c>
      <c r="X101" s="42">
        <v>0</v>
      </c>
      <c r="Y101" s="19">
        <f t="shared" ref="Y101:Y102" si="320">SUM(Z101:AC101)</f>
        <v>0</v>
      </c>
      <c r="Z101" s="7">
        <v>0</v>
      </c>
      <c r="AA101" s="7">
        <v>0</v>
      </c>
      <c r="AB101" s="42">
        <v>0</v>
      </c>
      <c r="AC101" s="42">
        <v>0</v>
      </c>
      <c r="AD101" s="19">
        <v>11.783469</v>
      </c>
      <c r="AE101" s="19">
        <f t="shared" si="257"/>
        <v>0</v>
      </c>
      <c r="AF101" s="19">
        <f t="shared" si="258"/>
        <v>0</v>
      </c>
      <c r="AG101" s="19">
        <f t="shared" si="259"/>
        <v>0</v>
      </c>
      <c r="AH101" s="19">
        <f t="shared" si="260"/>
        <v>0</v>
      </c>
      <c r="AI101" s="19">
        <f t="shared" si="261"/>
        <v>0</v>
      </c>
      <c r="AJ101" s="19">
        <f t="shared" si="298"/>
        <v>0</v>
      </c>
      <c r="AK101" s="47">
        <v>0</v>
      </c>
      <c r="AL101" s="42">
        <v>0</v>
      </c>
      <c r="AM101" s="47">
        <v>0</v>
      </c>
      <c r="AN101" s="47">
        <v>0</v>
      </c>
      <c r="AO101" s="9">
        <f t="shared" si="299"/>
        <v>0</v>
      </c>
      <c r="AP101" s="19">
        <v>0</v>
      </c>
      <c r="AQ101" s="19">
        <v>0</v>
      </c>
      <c r="AR101" s="19">
        <v>0</v>
      </c>
      <c r="AS101" s="19">
        <v>0</v>
      </c>
      <c r="AT101" s="19">
        <v>0</v>
      </c>
      <c r="AU101" s="19">
        <v>0</v>
      </c>
      <c r="AV101" s="19">
        <v>0</v>
      </c>
      <c r="AW101" s="19">
        <v>0</v>
      </c>
      <c r="AX101" s="19">
        <v>0</v>
      </c>
      <c r="AY101" s="19">
        <f t="shared" si="302"/>
        <v>0</v>
      </c>
      <c r="AZ101" s="19">
        <v>0</v>
      </c>
      <c r="BA101" s="19">
        <v>0</v>
      </c>
      <c r="BB101" s="19">
        <v>0</v>
      </c>
      <c r="BC101" s="19">
        <v>0</v>
      </c>
    </row>
    <row r="102" spans="1:55" s="13" customFormat="1" ht="31.5" x14ac:dyDescent="0.2">
      <c r="A102" s="20" t="s">
        <v>92</v>
      </c>
      <c r="B102" s="53" t="s">
        <v>284</v>
      </c>
      <c r="C102" s="48" t="s">
        <v>285</v>
      </c>
      <c r="D102" s="19">
        <v>6.8842400000000001</v>
      </c>
      <c r="E102" s="19">
        <f t="shared" si="295"/>
        <v>3.3186E-2</v>
      </c>
      <c r="F102" s="19">
        <f t="shared" si="296"/>
        <v>0</v>
      </c>
      <c r="G102" s="19">
        <f t="shared" si="296"/>
        <v>3.3186E-2</v>
      </c>
      <c r="H102" s="19">
        <f t="shared" si="296"/>
        <v>0</v>
      </c>
      <c r="I102" s="19">
        <f t="shared" si="296"/>
        <v>0</v>
      </c>
      <c r="J102" s="19">
        <f t="shared" si="317"/>
        <v>0</v>
      </c>
      <c r="K102" s="42">
        <v>0</v>
      </c>
      <c r="L102" s="42">
        <v>0</v>
      </c>
      <c r="M102" s="42">
        <v>0</v>
      </c>
      <c r="N102" s="42">
        <v>0</v>
      </c>
      <c r="O102" s="19">
        <f t="shared" si="318"/>
        <v>0</v>
      </c>
      <c r="P102" s="42">
        <v>0</v>
      </c>
      <c r="Q102" s="42">
        <v>0</v>
      </c>
      <c r="R102" s="42">
        <v>0</v>
      </c>
      <c r="S102" s="42">
        <v>0</v>
      </c>
      <c r="T102" s="19">
        <f t="shared" si="319"/>
        <v>3.3186E-2</v>
      </c>
      <c r="U102" s="42">
        <v>0</v>
      </c>
      <c r="V102" s="42">
        <v>3.3186E-2</v>
      </c>
      <c r="W102" s="42">
        <v>0</v>
      </c>
      <c r="X102" s="42">
        <v>0</v>
      </c>
      <c r="Y102" s="19">
        <f t="shared" si="320"/>
        <v>0</v>
      </c>
      <c r="Z102" s="7">
        <v>0</v>
      </c>
      <c r="AA102" s="7">
        <v>0</v>
      </c>
      <c r="AB102" s="42">
        <v>0</v>
      </c>
      <c r="AC102" s="42">
        <v>0</v>
      </c>
      <c r="AD102" s="19">
        <v>5.7368670000000002</v>
      </c>
      <c r="AE102" s="19">
        <f t="shared" si="257"/>
        <v>0</v>
      </c>
      <c r="AF102" s="19">
        <f t="shared" si="258"/>
        <v>0</v>
      </c>
      <c r="AG102" s="19">
        <f t="shared" si="259"/>
        <v>4.670687</v>
      </c>
      <c r="AH102" s="19">
        <f t="shared" si="260"/>
        <v>0</v>
      </c>
      <c r="AI102" s="19">
        <f t="shared" si="261"/>
        <v>0</v>
      </c>
      <c r="AJ102" s="19">
        <f t="shared" si="298"/>
        <v>0</v>
      </c>
      <c r="AK102" s="47">
        <v>0</v>
      </c>
      <c r="AL102" s="42">
        <v>0</v>
      </c>
      <c r="AM102" s="47">
        <v>0</v>
      </c>
      <c r="AN102" s="47">
        <v>0</v>
      </c>
      <c r="AO102" s="9">
        <f t="shared" si="299"/>
        <v>0</v>
      </c>
      <c r="AP102" s="19">
        <v>0</v>
      </c>
      <c r="AQ102" s="19">
        <v>0</v>
      </c>
      <c r="AR102" s="19">
        <v>0</v>
      </c>
      <c r="AS102" s="19">
        <v>0</v>
      </c>
      <c r="AT102" s="19">
        <v>0</v>
      </c>
      <c r="AU102" s="19">
        <v>0</v>
      </c>
      <c r="AV102" s="19">
        <v>4.670687</v>
      </c>
      <c r="AW102" s="19">
        <v>0</v>
      </c>
      <c r="AX102" s="19">
        <v>0</v>
      </c>
      <c r="AY102" s="19">
        <f t="shared" si="302"/>
        <v>0</v>
      </c>
      <c r="AZ102" s="19">
        <v>0</v>
      </c>
      <c r="BA102" s="19">
        <v>0</v>
      </c>
      <c r="BB102" s="19">
        <v>0</v>
      </c>
      <c r="BC102" s="19">
        <v>0</v>
      </c>
    </row>
    <row r="103" spans="1:55" s="13" customFormat="1" ht="42" x14ac:dyDescent="0.2">
      <c r="A103" s="20" t="s">
        <v>92</v>
      </c>
      <c r="B103" s="53" t="s">
        <v>286</v>
      </c>
      <c r="C103" s="48" t="s">
        <v>287</v>
      </c>
      <c r="D103" s="19">
        <v>5.342956</v>
      </c>
      <c r="E103" s="19">
        <f t="shared" ref="E103:E104" si="321">SUM(F103:I103)</f>
        <v>2.5797E-2</v>
      </c>
      <c r="F103" s="19">
        <f t="shared" ref="F103:F104" si="322">K103+P103+U103+Z103</f>
        <v>0</v>
      </c>
      <c r="G103" s="19">
        <f t="shared" ref="G103:G104" si="323">L103+Q103+V103+AA103</f>
        <v>2.5797E-2</v>
      </c>
      <c r="H103" s="19">
        <f t="shared" ref="H103:H104" si="324">M103+R103+W103+AB103</f>
        <v>0</v>
      </c>
      <c r="I103" s="19">
        <f t="shared" ref="I103:I104" si="325">N103+S103+X103+AC103</f>
        <v>0</v>
      </c>
      <c r="J103" s="19">
        <f t="shared" si="266"/>
        <v>0</v>
      </c>
      <c r="K103" s="42">
        <v>0</v>
      </c>
      <c r="L103" s="42">
        <v>0</v>
      </c>
      <c r="M103" s="42">
        <v>0</v>
      </c>
      <c r="N103" s="42">
        <v>0</v>
      </c>
      <c r="O103" s="19">
        <f t="shared" si="240"/>
        <v>0</v>
      </c>
      <c r="P103" s="42">
        <v>0</v>
      </c>
      <c r="Q103" s="42">
        <v>0</v>
      </c>
      <c r="R103" s="42">
        <v>0</v>
      </c>
      <c r="S103" s="42">
        <v>0</v>
      </c>
      <c r="T103" s="19">
        <f t="shared" ref="T103:T104" si="326">SUM(U103:X103)</f>
        <v>2.5797E-2</v>
      </c>
      <c r="U103" s="42">
        <v>0</v>
      </c>
      <c r="V103" s="42">
        <v>2.5797E-2</v>
      </c>
      <c r="W103" s="42">
        <v>0</v>
      </c>
      <c r="X103" s="42">
        <v>0</v>
      </c>
      <c r="Y103" s="19">
        <f t="shared" si="269"/>
        <v>0</v>
      </c>
      <c r="Z103" s="7">
        <v>0</v>
      </c>
      <c r="AA103" s="7">
        <v>0</v>
      </c>
      <c r="AB103" s="42">
        <v>0</v>
      </c>
      <c r="AC103" s="42">
        <v>0</v>
      </c>
      <c r="AD103" s="19">
        <v>4.4524629999999998</v>
      </c>
      <c r="AE103" s="19">
        <f t="shared" ref="AE103:AE104" si="327">AJ103+AO103+AT103+AY103</f>
        <v>0</v>
      </c>
      <c r="AF103" s="19">
        <f t="shared" ref="AF103:AF104" si="328">AK103+AP103+AU103+AZ103</f>
        <v>0</v>
      </c>
      <c r="AG103" s="19">
        <f t="shared" ref="AG103:AG104" si="329">AL103+AQ103+AV103+BA103</f>
        <v>4.1985749999999999</v>
      </c>
      <c r="AH103" s="19">
        <f t="shared" ref="AH103:AH104" si="330">AM103+AR103+AW103+BB103</f>
        <v>0</v>
      </c>
      <c r="AI103" s="19">
        <f t="shared" ref="AI103:AI104" si="331">AN103+AS103+AX103+BC103</f>
        <v>0</v>
      </c>
      <c r="AJ103" s="19">
        <f t="shared" ref="AJ103:AJ104" si="332">AK103+AL103+AM103+AN103</f>
        <v>0</v>
      </c>
      <c r="AK103" s="47">
        <v>0</v>
      </c>
      <c r="AL103" s="42">
        <v>0</v>
      </c>
      <c r="AM103" s="47">
        <v>0</v>
      </c>
      <c r="AN103" s="47">
        <v>0</v>
      </c>
      <c r="AO103" s="9">
        <f t="shared" ref="AO103:AO104" si="333">SUM(AP103:AS103)</f>
        <v>0</v>
      </c>
      <c r="AP103" s="19">
        <v>0</v>
      </c>
      <c r="AQ103" s="19">
        <v>0</v>
      </c>
      <c r="AR103" s="19">
        <v>0</v>
      </c>
      <c r="AS103" s="19">
        <v>0</v>
      </c>
      <c r="AT103" s="19">
        <v>0</v>
      </c>
      <c r="AU103" s="19">
        <v>0</v>
      </c>
      <c r="AV103" s="19">
        <v>4.1985749999999999</v>
      </c>
      <c r="AW103" s="19">
        <v>0</v>
      </c>
      <c r="AX103" s="19">
        <v>0</v>
      </c>
      <c r="AY103" s="19">
        <f t="shared" ref="AY103:AY104" si="334">SUM(AZ103:BC103)</f>
        <v>0</v>
      </c>
      <c r="AZ103" s="19">
        <v>0</v>
      </c>
      <c r="BA103" s="19">
        <v>0</v>
      </c>
      <c r="BB103" s="19">
        <v>0</v>
      </c>
      <c r="BC103" s="19">
        <v>0</v>
      </c>
    </row>
    <row r="104" spans="1:55" s="13" customFormat="1" ht="42" x14ac:dyDescent="0.2">
      <c r="A104" s="20" t="s">
        <v>92</v>
      </c>
      <c r="B104" s="53" t="s">
        <v>288</v>
      </c>
      <c r="C104" s="48" t="s">
        <v>289</v>
      </c>
      <c r="D104" s="19">
        <v>5.4832609999999997</v>
      </c>
      <c r="E104" s="19">
        <f t="shared" si="321"/>
        <v>0</v>
      </c>
      <c r="F104" s="19">
        <f t="shared" si="322"/>
        <v>0</v>
      </c>
      <c r="G104" s="19">
        <f t="shared" si="323"/>
        <v>0</v>
      </c>
      <c r="H104" s="19">
        <f t="shared" si="324"/>
        <v>0</v>
      </c>
      <c r="I104" s="19">
        <f t="shared" si="325"/>
        <v>0</v>
      </c>
      <c r="J104" s="19">
        <f t="shared" si="266"/>
        <v>0</v>
      </c>
      <c r="K104" s="42">
        <v>0</v>
      </c>
      <c r="L104" s="42">
        <v>0</v>
      </c>
      <c r="M104" s="42">
        <v>0</v>
      </c>
      <c r="N104" s="42">
        <v>0</v>
      </c>
      <c r="O104" s="19">
        <f t="shared" si="240"/>
        <v>0</v>
      </c>
      <c r="P104" s="42">
        <v>0</v>
      </c>
      <c r="Q104" s="42">
        <v>0</v>
      </c>
      <c r="R104" s="42">
        <v>0</v>
      </c>
      <c r="S104" s="42">
        <v>0</v>
      </c>
      <c r="T104" s="19">
        <f t="shared" si="326"/>
        <v>0</v>
      </c>
      <c r="U104" s="42">
        <v>0</v>
      </c>
      <c r="V104" s="42">
        <v>0</v>
      </c>
      <c r="W104" s="42">
        <v>0</v>
      </c>
      <c r="X104" s="42">
        <v>0</v>
      </c>
      <c r="Y104" s="19">
        <f t="shared" si="269"/>
        <v>0</v>
      </c>
      <c r="Z104" s="7">
        <v>0</v>
      </c>
      <c r="AA104" s="7">
        <v>0</v>
      </c>
      <c r="AB104" s="42">
        <v>0</v>
      </c>
      <c r="AC104" s="42">
        <v>0</v>
      </c>
      <c r="AD104" s="19">
        <v>4.5693840000000003</v>
      </c>
      <c r="AE104" s="19">
        <f t="shared" si="327"/>
        <v>0</v>
      </c>
      <c r="AF104" s="19">
        <f t="shared" si="328"/>
        <v>0</v>
      </c>
      <c r="AG104" s="19">
        <f t="shared" si="329"/>
        <v>0</v>
      </c>
      <c r="AH104" s="19">
        <f t="shared" si="330"/>
        <v>0</v>
      </c>
      <c r="AI104" s="19">
        <f t="shared" si="331"/>
        <v>0</v>
      </c>
      <c r="AJ104" s="19">
        <f t="shared" si="332"/>
        <v>0</v>
      </c>
      <c r="AK104" s="47">
        <v>0</v>
      </c>
      <c r="AL104" s="42">
        <v>0</v>
      </c>
      <c r="AM104" s="47">
        <v>0</v>
      </c>
      <c r="AN104" s="47">
        <v>0</v>
      </c>
      <c r="AO104" s="9">
        <f t="shared" si="333"/>
        <v>0</v>
      </c>
      <c r="AP104" s="19">
        <v>0</v>
      </c>
      <c r="AQ104" s="19">
        <v>0</v>
      </c>
      <c r="AR104" s="19">
        <v>0</v>
      </c>
      <c r="AS104" s="19">
        <v>0</v>
      </c>
      <c r="AT104" s="19">
        <v>0</v>
      </c>
      <c r="AU104" s="19">
        <v>0</v>
      </c>
      <c r="AV104" s="19">
        <v>0</v>
      </c>
      <c r="AW104" s="19">
        <v>0</v>
      </c>
      <c r="AX104" s="19">
        <v>0</v>
      </c>
      <c r="AY104" s="19">
        <f t="shared" si="334"/>
        <v>0</v>
      </c>
      <c r="AZ104" s="19">
        <v>0</v>
      </c>
      <c r="BA104" s="19">
        <v>0</v>
      </c>
      <c r="BB104" s="19">
        <v>0</v>
      </c>
      <c r="BC104" s="19">
        <v>0</v>
      </c>
    </row>
    <row r="105" spans="1:55" s="13" customFormat="1" ht="42" x14ac:dyDescent="0.2">
      <c r="A105" s="20" t="s">
        <v>92</v>
      </c>
      <c r="B105" s="53" t="s">
        <v>290</v>
      </c>
      <c r="C105" s="48" t="s">
        <v>291</v>
      </c>
      <c r="D105" s="19">
        <v>6.0854160000000004</v>
      </c>
      <c r="E105" s="19">
        <f t="shared" si="295"/>
        <v>0</v>
      </c>
      <c r="F105" s="19">
        <f t="shared" si="296"/>
        <v>0</v>
      </c>
      <c r="G105" s="19">
        <f t="shared" si="296"/>
        <v>0</v>
      </c>
      <c r="H105" s="19">
        <f t="shared" si="296"/>
        <v>0</v>
      </c>
      <c r="I105" s="19">
        <f t="shared" si="296"/>
        <v>0</v>
      </c>
      <c r="J105" s="19">
        <f t="shared" ref="J105:J106" si="335">SUM(K105:N105)</f>
        <v>0</v>
      </c>
      <c r="K105" s="42">
        <v>0</v>
      </c>
      <c r="L105" s="42">
        <v>0</v>
      </c>
      <c r="M105" s="42">
        <v>0</v>
      </c>
      <c r="N105" s="42">
        <v>0</v>
      </c>
      <c r="O105" s="19">
        <f t="shared" ref="O105:O106" si="336">SUM(P105:S105)</f>
        <v>0</v>
      </c>
      <c r="P105" s="42">
        <v>0</v>
      </c>
      <c r="Q105" s="42">
        <v>0</v>
      </c>
      <c r="R105" s="42">
        <v>0</v>
      </c>
      <c r="S105" s="42">
        <v>0</v>
      </c>
      <c r="T105" s="19">
        <f t="shared" ref="T105:T106" si="337">SUM(U105:X105)</f>
        <v>0</v>
      </c>
      <c r="U105" s="42">
        <v>0</v>
      </c>
      <c r="V105" s="42">
        <v>0</v>
      </c>
      <c r="W105" s="42">
        <v>0</v>
      </c>
      <c r="X105" s="42">
        <v>0</v>
      </c>
      <c r="Y105" s="19">
        <f t="shared" ref="Y105:Y106" si="338">SUM(Z105:AC105)</f>
        <v>0</v>
      </c>
      <c r="Z105" s="7">
        <v>0</v>
      </c>
      <c r="AA105" s="7">
        <v>0</v>
      </c>
      <c r="AB105" s="42">
        <v>0</v>
      </c>
      <c r="AC105" s="42">
        <v>0</v>
      </c>
      <c r="AD105" s="19">
        <v>5.07118</v>
      </c>
      <c r="AE105" s="19">
        <f t="shared" si="257"/>
        <v>0</v>
      </c>
      <c r="AF105" s="19">
        <f t="shared" si="258"/>
        <v>0</v>
      </c>
      <c r="AG105" s="19">
        <f t="shared" si="259"/>
        <v>0</v>
      </c>
      <c r="AH105" s="19">
        <f t="shared" si="260"/>
        <v>0</v>
      </c>
      <c r="AI105" s="19">
        <f t="shared" si="261"/>
        <v>0</v>
      </c>
      <c r="AJ105" s="19">
        <f t="shared" si="298"/>
        <v>0</v>
      </c>
      <c r="AK105" s="47">
        <v>0</v>
      </c>
      <c r="AL105" s="42">
        <v>0</v>
      </c>
      <c r="AM105" s="47">
        <v>0</v>
      </c>
      <c r="AN105" s="47">
        <v>0</v>
      </c>
      <c r="AO105" s="9">
        <f t="shared" si="299"/>
        <v>0</v>
      </c>
      <c r="AP105" s="19">
        <v>0</v>
      </c>
      <c r="AQ105" s="19">
        <v>0</v>
      </c>
      <c r="AR105" s="19">
        <v>0</v>
      </c>
      <c r="AS105" s="19">
        <v>0</v>
      </c>
      <c r="AT105" s="19">
        <v>0</v>
      </c>
      <c r="AU105" s="19">
        <v>0</v>
      </c>
      <c r="AV105" s="19">
        <v>0</v>
      </c>
      <c r="AW105" s="19">
        <v>0</v>
      </c>
      <c r="AX105" s="19">
        <v>0</v>
      </c>
      <c r="AY105" s="19">
        <f t="shared" si="302"/>
        <v>0</v>
      </c>
      <c r="AZ105" s="19">
        <v>0</v>
      </c>
      <c r="BA105" s="19">
        <v>0</v>
      </c>
      <c r="BB105" s="19">
        <v>0</v>
      </c>
      <c r="BC105" s="19">
        <v>0</v>
      </c>
    </row>
    <row r="106" spans="1:55" s="13" customFormat="1" ht="42" x14ac:dyDescent="0.2">
      <c r="A106" s="20" t="s">
        <v>92</v>
      </c>
      <c r="B106" s="53" t="s">
        <v>292</v>
      </c>
      <c r="C106" s="48" t="s">
        <v>293</v>
      </c>
      <c r="D106" s="19">
        <v>8.8171710000000001</v>
      </c>
      <c r="E106" s="19">
        <f t="shared" ref="E106" si="339">SUM(F106:I106)</f>
        <v>0</v>
      </c>
      <c r="F106" s="19">
        <f t="shared" ref="F106" si="340">K106+P106+U106+Z106</f>
        <v>0</v>
      </c>
      <c r="G106" s="19">
        <f t="shared" ref="G106" si="341">L106+Q106+V106+AA106</f>
        <v>0</v>
      </c>
      <c r="H106" s="19">
        <f t="shared" ref="H106" si="342">M106+R106+W106+AB106</f>
        <v>0</v>
      </c>
      <c r="I106" s="19">
        <f t="shared" ref="I106" si="343">N106+S106+X106+AC106</f>
        <v>0</v>
      </c>
      <c r="J106" s="19">
        <f t="shared" si="335"/>
        <v>0</v>
      </c>
      <c r="K106" s="42">
        <v>0</v>
      </c>
      <c r="L106" s="42">
        <v>0</v>
      </c>
      <c r="M106" s="42">
        <v>0</v>
      </c>
      <c r="N106" s="42">
        <v>0</v>
      </c>
      <c r="O106" s="19">
        <f t="shared" si="336"/>
        <v>0</v>
      </c>
      <c r="P106" s="42">
        <v>0</v>
      </c>
      <c r="Q106" s="42">
        <v>0</v>
      </c>
      <c r="R106" s="42">
        <v>0</v>
      </c>
      <c r="S106" s="42">
        <v>0</v>
      </c>
      <c r="T106" s="19">
        <f t="shared" si="337"/>
        <v>0</v>
      </c>
      <c r="U106" s="42">
        <v>0</v>
      </c>
      <c r="V106" s="42">
        <v>0</v>
      </c>
      <c r="W106" s="42">
        <v>0</v>
      </c>
      <c r="X106" s="42">
        <v>0</v>
      </c>
      <c r="Y106" s="19">
        <f t="shared" si="338"/>
        <v>0</v>
      </c>
      <c r="Z106" s="7">
        <v>0</v>
      </c>
      <c r="AA106" s="7">
        <v>0</v>
      </c>
      <c r="AB106" s="42">
        <v>0</v>
      </c>
      <c r="AC106" s="42">
        <v>0</v>
      </c>
      <c r="AD106" s="19">
        <v>7.3476429999999997</v>
      </c>
      <c r="AE106" s="19">
        <f t="shared" ref="AE106" si="344">AJ106+AO106+AT106+AY106</f>
        <v>0</v>
      </c>
      <c r="AF106" s="19">
        <f t="shared" ref="AF106" si="345">AK106+AP106+AU106+AZ106</f>
        <v>0</v>
      </c>
      <c r="AG106" s="19">
        <f t="shared" ref="AG106" si="346">AL106+AQ106+AV106+BA106</f>
        <v>0</v>
      </c>
      <c r="AH106" s="19">
        <f t="shared" ref="AH106" si="347">AM106+AR106+AW106+BB106</f>
        <v>0</v>
      </c>
      <c r="AI106" s="19">
        <f t="shared" ref="AI106" si="348">AN106+AS106+AX106+BC106</f>
        <v>0</v>
      </c>
      <c r="AJ106" s="19">
        <f t="shared" ref="AJ106" si="349">AK106+AL106+AM106+AN106</f>
        <v>0</v>
      </c>
      <c r="AK106" s="47">
        <v>0</v>
      </c>
      <c r="AL106" s="42">
        <v>0</v>
      </c>
      <c r="AM106" s="47">
        <v>0</v>
      </c>
      <c r="AN106" s="47">
        <v>0</v>
      </c>
      <c r="AO106" s="9">
        <f t="shared" ref="AO106" si="350">SUM(AP106:AS106)</f>
        <v>0</v>
      </c>
      <c r="AP106" s="19">
        <v>0</v>
      </c>
      <c r="AQ106" s="19">
        <v>0</v>
      </c>
      <c r="AR106" s="19">
        <v>0</v>
      </c>
      <c r="AS106" s="19">
        <v>0</v>
      </c>
      <c r="AT106" s="19">
        <v>0</v>
      </c>
      <c r="AU106" s="19">
        <v>0</v>
      </c>
      <c r="AV106" s="19">
        <v>0</v>
      </c>
      <c r="AW106" s="19">
        <v>0</v>
      </c>
      <c r="AX106" s="19">
        <v>0</v>
      </c>
      <c r="AY106" s="19">
        <f t="shared" ref="AY106" si="351">SUM(AZ106:BC106)</f>
        <v>0</v>
      </c>
      <c r="AZ106" s="19">
        <v>0</v>
      </c>
      <c r="BA106" s="19">
        <v>0</v>
      </c>
      <c r="BB106" s="19">
        <v>0</v>
      </c>
      <c r="BC106" s="19">
        <v>0</v>
      </c>
    </row>
    <row r="107" spans="1:55" s="13" customFormat="1" ht="42" x14ac:dyDescent="0.2">
      <c r="A107" s="20" t="s">
        <v>92</v>
      </c>
      <c r="B107" s="53" t="s">
        <v>294</v>
      </c>
      <c r="C107" s="48" t="s">
        <v>295</v>
      </c>
      <c r="D107" s="19">
        <v>7.1356099999999998</v>
      </c>
      <c r="E107" s="19">
        <f t="shared" ref="E107" si="352">SUM(F107:I107)</f>
        <v>0</v>
      </c>
      <c r="F107" s="19">
        <f t="shared" ref="F107" si="353">K107+P107+U107+Z107</f>
        <v>0</v>
      </c>
      <c r="G107" s="19">
        <f t="shared" ref="G107" si="354">L107+Q107+V107+AA107</f>
        <v>0</v>
      </c>
      <c r="H107" s="19">
        <f t="shared" ref="H107" si="355">M107+R107+W107+AB107</f>
        <v>0</v>
      </c>
      <c r="I107" s="19">
        <f t="shared" ref="I107" si="356">N107+S107+X107+AC107</f>
        <v>0</v>
      </c>
      <c r="J107" s="19">
        <f t="shared" si="266"/>
        <v>0</v>
      </c>
      <c r="K107" s="42">
        <v>0</v>
      </c>
      <c r="L107" s="42">
        <v>0</v>
      </c>
      <c r="M107" s="42">
        <v>0</v>
      </c>
      <c r="N107" s="42">
        <v>0</v>
      </c>
      <c r="O107" s="19">
        <f t="shared" si="240"/>
        <v>0</v>
      </c>
      <c r="P107" s="42">
        <v>0</v>
      </c>
      <c r="Q107" s="42">
        <v>0</v>
      </c>
      <c r="R107" s="42">
        <v>0</v>
      </c>
      <c r="S107" s="42">
        <v>0</v>
      </c>
      <c r="T107" s="19">
        <f t="shared" ref="T107" si="357">SUM(U107:X107)</f>
        <v>0</v>
      </c>
      <c r="U107" s="42">
        <v>0</v>
      </c>
      <c r="V107" s="42">
        <v>0</v>
      </c>
      <c r="W107" s="42">
        <v>0</v>
      </c>
      <c r="X107" s="42">
        <v>0</v>
      </c>
      <c r="Y107" s="19">
        <f t="shared" si="269"/>
        <v>0</v>
      </c>
      <c r="Z107" s="7">
        <v>0</v>
      </c>
      <c r="AA107" s="7">
        <v>0</v>
      </c>
      <c r="AB107" s="42">
        <v>0</v>
      </c>
      <c r="AC107" s="42">
        <v>0</v>
      </c>
      <c r="AD107" s="19">
        <v>5.9463419999999996</v>
      </c>
      <c r="AE107" s="19">
        <f t="shared" ref="AE107" si="358">AJ107+AO107+AT107+AY107</f>
        <v>0</v>
      </c>
      <c r="AF107" s="19">
        <f t="shared" ref="AF107" si="359">AK107+AP107+AU107+AZ107</f>
        <v>0</v>
      </c>
      <c r="AG107" s="19">
        <f t="shared" ref="AG107" si="360">AL107+AQ107+AV107+BA107</f>
        <v>0</v>
      </c>
      <c r="AH107" s="19">
        <f t="shared" ref="AH107" si="361">AM107+AR107+AW107+BB107</f>
        <v>0</v>
      </c>
      <c r="AI107" s="19">
        <f t="shared" ref="AI107" si="362">AN107+AS107+AX107+BC107</f>
        <v>0</v>
      </c>
      <c r="AJ107" s="19">
        <f t="shared" ref="AJ107" si="363">AK107+AL107+AM107+AN107</f>
        <v>0</v>
      </c>
      <c r="AK107" s="47">
        <v>0</v>
      </c>
      <c r="AL107" s="42">
        <v>0</v>
      </c>
      <c r="AM107" s="47">
        <v>0</v>
      </c>
      <c r="AN107" s="47">
        <v>0</v>
      </c>
      <c r="AO107" s="9">
        <f t="shared" ref="AO107" si="364">SUM(AP107:AS107)</f>
        <v>0</v>
      </c>
      <c r="AP107" s="19">
        <v>0</v>
      </c>
      <c r="AQ107" s="19">
        <v>0</v>
      </c>
      <c r="AR107" s="19">
        <v>0</v>
      </c>
      <c r="AS107" s="19">
        <v>0</v>
      </c>
      <c r="AT107" s="19">
        <v>0</v>
      </c>
      <c r="AU107" s="19">
        <v>0</v>
      </c>
      <c r="AV107" s="19">
        <v>0</v>
      </c>
      <c r="AW107" s="19">
        <v>0</v>
      </c>
      <c r="AX107" s="19">
        <v>0</v>
      </c>
      <c r="AY107" s="19">
        <f t="shared" ref="AY107" si="365">SUM(AZ107:BC107)</f>
        <v>0</v>
      </c>
      <c r="AZ107" s="19">
        <v>0</v>
      </c>
      <c r="BA107" s="19">
        <v>0</v>
      </c>
      <c r="BB107" s="19">
        <v>0</v>
      </c>
      <c r="BC107" s="19">
        <v>0</v>
      </c>
    </row>
    <row r="108" spans="1:55" s="13" customFormat="1" ht="63" x14ac:dyDescent="0.2">
      <c r="A108" s="20" t="s">
        <v>92</v>
      </c>
      <c r="B108" s="53" t="s">
        <v>296</v>
      </c>
      <c r="C108" s="45" t="s">
        <v>297</v>
      </c>
      <c r="D108" s="19" t="s">
        <v>103</v>
      </c>
      <c r="E108" s="19">
        <f t="shared" si="295"/>
        <v>3.9040999999999999E-2</v>
      </c>
      <c r="F108" s="19">
        <f t="shared" si="296"/>
        <v>0</v>
      </c>
      <c r="G108" s="19">
        <f t="shared" si="296"/>
        <v>3.9040999999999999E-2</v>
      </c>
      <c r="H108" s="19">
        <f t="shared" si="296"/>
        <v>0</v>
      </c>
      <c r="I108" s="19">
        <f t="shared" si="296"/>
        <v>0</v>
      </c>
      <c r="J108" s="19">
        <f t="shared" ref="J108" si="366">SUM(K108:N108)</f>
        <v>0</v>
      </c>
      <c r="K108" s="42">
        <v>0</v>
      </c>
      <c r="L108" s="42">
        <v>0</v>
      </c>
      <c r="M108" s="42">
        <v>0</v>
      </c>
      <c r="N108" s="42">
        <v>0</v>
      </c>
      <c r="O108" s="19">
        <f t="shared" ref="O108" si="367">SUM(P108:S108)</f>
        <v>0</v>
      </c>
      <c r="P108" s="42">
        <v>0</v>
      </c>
      <c r="Q108" s="42">
        <v>0</v>
      </c>
      <c r="R108" s="42">
        <v>0</v>
      </c>
      <c r="S108" s="42">
        <v>0</v>
      </c>
      <c r="T108" s="19">
        <f t="shared" ref="T108" si="368">SUM(U108:X108)</f>
        <v>3.9040999999999999E-2</v>
      </c>
      <c r="U108" s="42">
        <v>0</v>
      </c>
      <c r="V108" s="42">
        <v>3.9040999999999999E-2</v>
      </c>
      <c r="W108" s="42">
        <v>0</v>
      </c>
      <c r="X108" s="42">
        <v>0</v>
      </c>
      <c r="Y108" s="19">
        <f t="shared" ref="Y108" si="369">SUM(Z108:AC108)</f>
        <v>0</v>
      </c>
      <c r="Z108" s="7">
        <v>0</v>
      </c>
      <c r="AA108" s="7">
        <v>0</v>
      </c>
      <c r="AB108" s="42">
        <v>0</v>
      </c>
      <c r="AC108" s="42">
        <v>0</v>
      </c>
      <c r="AD108" s="19" t="s">
        <v>103</v>
      </c>
      <c r="AE108" s="19">
        <f t="shared" si="257"/>
        <v>0</v>
      </c>
      <c r="AF108" s="19">
        <f t="shared" si="258"/>
        <v>0</v>
      </c>
      <c r="AG108" s="19">
        <f t="shared" si="259"/>
        <v>3.2535000000000001E-2</v>
      </c>
      <c r="AH108" s="19">
        <f t="shared" si="260"/>
        <v>0</v>
      </c>
      <c r="AI108" s="19">
        <f t="shared" si="261"/>
        <v>0</v>
      </c>
      <c r="AJ108" s="19">
        <f t="shared" si="298"/>
        <v>0</v>
      </c>
      <c r="AK108" s="47">
        <v>0</v>
      </c>
      <c r="AL108" s="42">
        <v>0</v>
      </c>
      <c r="AM108" s="47">
        <v>0</v>
      </c>
      <c r="AN108" s="47">
        <v>0</v>
      </c>
      <c r="AO108" s="9">
        <f t="shared" si="299"/>
        <v>0</v>
      </c>
      <c r="AP108" s="19">
        <v>0</v>
      </c>
      <c r="AQ108" s="19">
        <v>0</v>
      </c>
      <c r="AR108" s="19">
        <v>0</v>
      </c>
      <c r="AS108" s="19">
        <v>0</v>
      </c>
      <c r="AT108" s="19">
        <v>0</v>
      </c>
      <c r="AU108" s="19">
        <v>0</v>
      </c>
      <c r="AV108" s="19">
        <v>3.2535000000000001E-2</v>
      </c>
      <c r="AW108" s="19">
        <v>0</v>
      </c>
      <c r="AX108" s="19">
        <v>0</v>
      </c>
      <c r="AY108" s="19">
        <f t="shared" si="302"/>
        <v>0</v>
      </c>
      <c r="AZ108" s="19">
        <v>0</v>
      </c>
      <c r="BA108" s="19">
        <v>0</v>
      </c>
      <c r="BB108" s="19">
        <v>0</v>
      </c>
      <c r="BC108" s="19">
        <v>0</v>
      </c>
    </row>
    <row r="109" spans="1:55" s="23" customFormat="1" ht="21" x14ac:dyDescent="0.2">
      <c r="A109" s="1" t="s">
        <v>93</v>
      </c>
      <c r="B109" s="2" t="s">
        <v>94</v>
      </c>
      <c r="C109" s="22" t="s">
        <v>106</v>
      </c>
      <c r="D109" s="6">
        <f>D110</f>
        <v>78.755482999999998</v>
      </c>
      <c r="E109" s="6">
        <f>SUM(F109:I109)</f>
        <v>0</v>
      </c>
      <c r="F109" s="6">
        <f t="shared" ref="F109:I111" si="370">K109+P109+U109+Z109</f>
        <v>0</v>
      </c>
      <c r="G109" s="6">
        <f t="shared" si="370"/>
        <v>0</v>
      </c>
      <c r="H109" s="6">
        <f t="shared" si="370"/>
        <v>0</v>
      </c>
      <c r="I109" s="6">
        <f t="shared" si="370"/>
        <v>0</v>
      </c>
      <c r="J109" s="6">
        <f>K109+L109+M109+N109</f>
        <v>0</v>
      </c>
      <c r="K109" s="8">
        <f t="shared" ref="K109:N110" si="371">K110</f>
        <v>0</v>
      </c>
      <c r="L109" s="8">
        <f t="shared" si="371"/>
        <v>0</v>
      </c>
      <c r="M109" s="8">
        <f t="shared" si="371"/>
        <v>0</v>
      </c>
      <c r="N109" s="8">
        <f t="shared" si="371"/>
        <v>0</v>
      </c>
      <c r="O109" s="6">
        <f>SUM(P109:S109)</f>
        <v>0</v>
      </c>
      <c r="P109" s="8">
        <f>P111</f>
        <v>0</v>
      </c>
      <c r="Q109" s="8">
        <f>Q111</f>
        <v>0</v>
      </c>
      <c r="R109" s="8">
        <f>R111</f>
        <v>0</v>
      </c>
      <c r="S109" s="8">
        <f>S111</f>
        <v>0</v>
      </c>
      <c r="T109" s="8">
        <f t="shared" ref="T109:AC109" si="372">T111</f>
        <v>0</v>
      </c>
      <c r="U109" s="8">
        <f t="shared" si="372"/>
        <v>0</v>
      </c>
      <c r="V109" s="8">
        <f t="shared" si="372"/>
        <v>0</v>
      </c>
      <c r="W109" s="8">
        <f t="shared" si="372"/>
        <v>0</v>
      </c>
      <c r="X109" s="8">
        <f t="shared" si="372"/>
        <v>0</v>
      </c>
      <c r="Y109" s="8">
        <f t="shared" si="372"/>
        <v>0</v>
      </c>
      <c r="Z109" s="8">
        <f t="shared" si="372"/>
        <v>0</v>
      </c>
      <c r="AA109" s="8">
        <f t="shared" si="372"/>
        <v>0</v>
      </c>
      <c r="AB109" s="8">
        <f t="shared" si="372"/>
        <v>0</v>
      </c>
      <c r="AC109" s="8">
        <f t="shared" si="372"/>
        <v>0</v>
      </c>
      <c r="AD109" s="6">
        <f>AD110</f>
        <v>65.629569000000004</v>
      </c>
      <c r="AE109" s="6">
        <f t="shared" ref="AE109:AI111" si="373">AJ109+AO109+AT109+AY109</f>
        <v>0</v>
      </c>
      <c r="AF109" s="6">
        <f t="shared" si="373"/>
        <v>0</v>
      </c>
      <c r="AG109" s="6">
        <f t="shared" si="373"/>
        <v>0</v>
      </c>
      <c r="AH109" s="6">
        <f t="shared" si="373"/>
        <v>0</v>
      </c>
      <c r="AI109" s="6">
        <f t="shared" si="373"/>
        <v>0</v>
      </c>
      <c r="AJ109" s="6">
        <f>AK109+AL109+AM109+AN109</f>
        <v>0</v>
      </c>
      <c r="AK109" s="31">
        <f>AK111</f>
        <v>0</v>
      </c>
      <c r="AL109" s="31">
        <f>AL111</f>
        <v>0</v>
      </c>
      <c r="AM109" s="31">
        <f>AM111</f>
        <v>0</v>
      </c>
      <c r="AN109" s="31">
        <f>AN111</f>
        <v>0</v>
      </c>
      <c r="AO109" s="6">
        <f>SUM(AP109:AS109)</f>
        <v>0</v>
      </c>
      <c r="AP109" s="6">
        <f t="shared" ref="AP109:AX110" si="374">AP110</f>
        <v>0</v>
      </c>
      <c r="AQ109" s="6">
        <f t="shared" si="374"/>
        <v>0</v>
      </c>
      <c r="AR109" s="6">
        <f t="shared" si="374"/>
        <v>0</v>
      </c>
      <c r="AS109" s="6">
        <f t="shared" si="374"/>
        <v>0</v>
      </c>
      <c r="AT109" s="6">
        <f t="shared" si="374"/>
        <v>0</v>
      </c>
      <c r="AU109" s="6">
        <f t="shared" si="374"/>
        <v>0</v>
      </c>
      <c r="AV109" s="6">
        <f t="shared" si="374"/>
        <v>0</v>
      </c>
      <c r="AW109" s="6">
        <f t="shared" si="374"/>
        <v>0</v>
      </c>
      <c r="AX109" s="6">
        <f t="shared" si="374"/>
        <v>0</v>
      </c>
      <c r="AY109" s="6">
        <f t="shared" ref="AY109:AY110" si="375">SUM(AZ109:BA109)</f>
        <v>0</v>
      </c>
      <c r="AZ109" s="8">
        <f t="shared" ref="AZ109:BC109" si="376">AZ111</f>
        <v>0</v>
      </c>
      <c r="BA109" s="8">
        <f t="shared" si="376"/>
        <v>0</v>
      </c>
      <c r="BB109" s="8">
        <f t="shared" si="376"/>
        <v>0</v>
      </c>
      <c r="BC109" s="41">
        <f t="shared" si="376"/>
        <v>0</v>
      </c>
    </row>
    <row r="110" spans="1:55" s="23" customFormat="1" ht="21" x14ac:dyDescent="0.2">
      <c r="A110" s="1" t="s">
        <v>95</v>
      </c>
      <c r="B110" s="2" t="s">
        <v>156</v>
      </c>
      <c r="C110" s="22" t="s">
        <v>106</v>
      </c>
      <c r="D110" s="6">
        <f>D111</f>
        <v>78.755482999999998</v>
      </c>
      <c r="E110" s="6">
        <f>SUM(F110:I110)</f>
        <v>0</v>
      </c>
      <c r="F110" s="6">
        <f t="shared" si="370"/>
        <v>0</v>
      </c>
      <c r="G110" s="6">
        <f t="shared" si="370"/>
        <v>0</v>
      </c>
      <c r="H110" s="6">
        <f t="shared" si="370"/>
        <v>0</v>
      </c>
      <c r="I110" s="6">
        <f t="shared" si="370"/>
        <v>0</v>
      </c>
      <c r="J110" s="6">
        <f>K110+L110+M110+N110</f>
        <v>0</v>
      </c>
      <c r="K110" s="8">
        <f t="shared" si="371"/>
        <v>0</v>
      </c>
      <c r="L110" s="8">
        <f t="shared" si="371"/>
        <v>0</v>
      </c>
      <c r="M110" s="8">
        <f t="shared" si="371"/>
        <v>0</v>
      </c>
      <c r="N110" s="8">
        <f t="shared" si="371"/>
        <v>0</v>
      </c>
      <c r="O110" s="6">
        <f>SUM(P110:S110)</f>
        <v>0</v>
      </c>
      <c r="P110" s="8">
        <f>P111</f>
        <v>0</v>
      </c>
      <c r="Q110" s="8">
        <f>Q111</f>
        <v>0</v>
      </c>
      <c r="R110" s="8">
        <f>R111</f>
        <v>0</v>
      </c>
      <c r="S110" s="8">
        <f>S111</f>
        <v>0</v>
      </c>
      <c r="T110" s="6">
        <f>U110+V110+W110+X110</f>
        <v>0</v>
      </c>
      <c r="U110" s="8">
        <f>U111</f>
        <v>0</v>
      </c>
      <c r="V110" s="8">
        <v>0</v>
      </c>
      <c r="W110" s="8">
        <f>W111</f>
        <v>0</v>
      </c>
      <c r="X110" s="8">
        <f>X111</f>
        <v>0</v>
      </c>
      <c r="Y110" s="6">
        <f>Z110+AA110+AB110+AC110</f>
        <v>0</v>
      </c>
      <c r="Z110" s="8">
        <f>Z111</f>
        <v>0</v>
      </c>
      <c r="AA110" s="8">
        <f>AA111</f>
        <v>0</v>
      </c>
      <c r="AB110" s="8">
        <f>AB111</f>
        <v>0</v>
      </c>
      <c r="AC110" s="8">
        <f>AC111</f>
        <v>0</v>
      </c>
      <c r="AD110" s="6">
        <f>AD111</f>
        <v>65.629569000000004</v>
      </c>
      <c r="AE110" s="6">
        <f t="shared" si="373"/>
        <v>0</v>
      </c>
      <c r="AF110" s="6">
        <f t="shared" si="373"/>
        <v>0</v>
      </c>
      <c r="AG110" s="6">
        <f t="shared" si="373"/>
        <v>0</v>
      </c>
      <c r="AH110" s="6">
        <f t="shared" si="373"/>
        <v>0</v>
      </c>
      <c r="AI110" s="6">
        <f t="shared" si="373"/>
        <v>0</v>
      </c>
      <c r="AJ110" s="6">
        <f>AK110+AL110+AM110+AN110</f>
        <v>0</v>
      </c>
      <c r="AK110" s="31">
        <f>AK111</f>
        <v>0</v>
      </c>
      <c r="AL110" s="31">
        <f>AL111</f>
        <v>0</v>
      </c>
      <c r="AM110" s="31">
        <f>AM111</f>
        <v>0</v>
      </c>
      <c r="AN110" s="31">
        <f>AN111</f>
        <v>0</v>
      </c>
      <c r="AO110" s="6">
        <f>SUM(AP110:AS110)</f>
        <v>0</v>
      </c>
      <c r="AP110" s="6">
        <f t="shared" si="374"/>
        <v>0</v>
      </c>
      <c r="AQ110" s="6">
        <f t="shared" si="374"/>
        <v>0</v>
      </c>
      <c r="AR110" s="6">
        <f t="shared" si="374"/>
        <v>0</v>
      </c>
      <c r="AS110" s="6">
        <f t="shared" si="374"/>
        <v>0</v>
      </c>
      <c r="AT110" s="6">
        <f t="shared" si="374"/>
        <v>0</v>
      </c>
      <c r="AU110" s="6">
        <f t="shared" si="374"/>
        <v>0</v>
      </c>
      <c r="AV110" s="6">
        <f t="shared" si="374"/>
        <v>0</v>
      </c>
      <c r="AW110" s="6">
        <f t="shared" si="374"/>
        <v>0</v>
      </c>
      <c r="AX110" s="6">
        <f t="shared" si="374"/>
        <v>0</v>
      </c>
      <c r="AY110" s="6">
        <f t="shared" si="375"/>
        <v>0</v>
      </c>
      <c r="AZ110" s="8">
        <f>AZ111</f>
        <v>0</v>
      </c>
      <c r="BA110" s="8">
        <f>BA111</f>
        <v>0</v>
      </c>
      <c r="BB110" s="8">
        <f>BB111</f>
        <v>0</v>
      </c>
      <c r="BC110" s="41">
        <f>BC111</f>
        <v>0</v>
      </c>
    </row>
    <row r="111" spans="1:55" s="13" customFormat="1" ht="42" x14ac:dyDescent="0.2">
      <c r="A111" s="20" t="s">
        <v>95</v>
      </c>
      <c r="B111" s="24" t="s">
        <v>80</v>
      </c>
      <c r="C111" s="38" t="s">
        <v>100</v>
      </c>
      <c r="D111" s="19">
        <v>78.755482999999998</v>
      </c>
      <c r="E111" s="19">
        <f>SUM(F111:I111)</f>
        <v>0</v>
      </c>
      <c r="F111" s="19">
        <f t="shared" si="370"/>
        <v>0</v>
      </c>
      <c r="G111" s="19">
        <f t="shared" si="370"/>
        <v>0</v>
      </c>
      <c r="H111" s="19">
        <f t="shared" si="370"/>
        <v>0</v>
      </c>
      <c r="I111" s="19">
        <f t="shared" si="370"/>
        <v>0</v>
      </c>
      <c r="J111" s="19">
        <f>K111+L111+M111+N111</f>
        <v>0</v>
      </c>
      <c r="K111" s="42">
        <v>0</v>
      </c>
      <c r="L111" s="42">
        <v>0</v>
      </c>
      <c r="M111" s="42">
        <v>0</v>
      </c>
      <c r="N111" s="42">
        <v>0</v>
      </c>
      <c r="O111" s="19">
        <f>SUM(P111:S111)</f>
        <v>0</v>
      </c>
      <c r="P111" s="42">
        <v>0</v>
      </c>
      <c r="Q111" s="42">
        <v>0</v>
      </c>
      <c r="R111" s="42">
        <v>0</v>
      </c>
      <c r="S111" s="42">
        <v>0</v>
      </c>
      <c r="T111" s="19">
        <f>U111+V111+W111+X111</f>
        <v>0</v>
      </c>
      <c r="U111" s="42">
        <v>0</v>
      </c>
      <c r="V111" s="42">
        <v>0</v>
      </c>
      <c r="W111" s="42">
        <v>0</v>
      </c>
      <c r="X111" s="42">
        <v>0</v>
      </c>
      <c r="Y111" s="19">
        <f>Z111+AA111+AB111+AC111</f>
        <v>0</v>
      </c>
      <c r="Z111" s="7">
        <v>0</v>
      </c>
      <c r="AA111" s="7">
        <v>0</v>
      </c>
      <c r="AB111" s="42">
        <v>0</v>
      </c>
      <c r="AC111" s="42">
        <v>0</v>
      </c>
      <c r="AD111" s="19">
        <v>65.629569000000004</v>
      </c>
      <c r="AE111" s="19">
        <f t="shared" si="373"/>
        <v>0</v>
      </c>
      <c r="AF111" s="19">
        <f t="shared" si="373"/>
        <v>0</v>
      </c>
      <c r="AG111" s="19">
        <f t="shared" si="373"/>
        <v>0</v>
      </c>
      <c r="AH111" s="19">
        <f t="shared" si="373"/>
        <v>0</v>
      </c>
      <c r="AI111" s="19">
        <f t="shared" si="373"/>
        <v>0</v>
      </c>
      <c r="AJ111" s="19">
        <f>AK111+AL111+AM111+AN111</f>
        <v>0</v>
      </c>
      <c r="AK111" s="47">
        <v>0</v>
      </c>
      <c r="AL111" s="42">
        <v>0</v>
      </c>
      <c r="AM111" s="47">
        <v>0</v>
      </c>
      <c r="AN111" s="47">
        <v>0</v>
      </c>
      <c r="AO111" s="19">
        <f>SUM(AP111:AS111)</f>
        <v>0</v>
      </c>
      <c r="AP111" s="19">
        <v>0</v>
      </c>
      <c r="AQ111" s="19">
        <v>0</v>
      </c>
      <c r="AR111" s="19">
        <v>0</v>
      </c>
      <c r="AS111" s="19">
        <v>0</v>
      </c>
      <c r="AT111" s="19">
        <v>0</v>
      </c>
      <c r="AU111" s="19">
        <v>0</v>
      </c>
      <c r="AV111" s="19">
        <v>0</v>
      </c>
      <c r="AW111" s="19">
        <v>0</v>
      </c>
      <c r="AX111" s="19">
        <v>0</v>
      </c>
      <c r="AY111" s="19">
        <f t="shared" ref="AY111" si="377">SUM(AZ111:BC111)</f>
        <v>0</v>
      </c>
      <c r="AZ111" s="19">
        <v>0</v>
      </c>
      <c r="BA111" s="19">
        <v>0</v>
      </c>
      <c r="BB111" s="19">
        <v>0</v>
      </c>
      <c r="BC111" s="19">
        <v>0</v>
      </c>
    </row>
    <row r="112" spans="1:55" s="13" customFormat="1" ht="21" x14ac:dyDescent="0.2">
      <c r="A112" s="1" t="s">
        <v>157</v>
      </c>
      <c r="B112" s="2" t="s">
        <v>158</v>
      </c>
      <c r="C112" s="22" t="s">
        <v>106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6">
        <v>0</v>
      </c>
      <c r="AA112" s="6">
        <v>0</v>
      </c>
      <c r="AB112" s="6">
        <v>0</v>
      </c>
      <c r="AC112" s="6">
        <v>0</v>
      </c>
      <c r="AD112" s="6">
        <v>0</v>
      </c>
      <c r="AE112" s="6">
        <v>0</v>
      </c>
      <c r="AF112" s="6">
        <v>0</v>
      </c>
      <c r="AG112" s="6">
        <v>0</v>
      </c>
      <c r="AH112" s="6">
        <v>0</v>
      </c>
      <c r="AI112" s="6">
        <v>0</v>
      </c>
      <c r="AJ112" s="6">
        <v>0</v>
      </c>
      <c r="AK112" s="6">
        <v>0</v>
      </c>
      <c r="AL112" s="6">
        <v>0</v>
      </c>
      <c r="AM112" s="6">
        <v>0</v>
      </c>
      <c r="AN112" s="6">
        <v>0</v>
      </c>
      <c r="AO112" s="6">
        <v>0</v>
      </c>
      <c r="AP112" s="6">
        <v>0</v>
      </c>
      <c r="AQ112" s="6">
        <v>0</v>
      </c>
      <c r="AR112" s="6">
        <v>0</v>
      </c>
      <c r="AS112" s="6">
        <v>0</v>
      </c>
      <c r="AT112" s="6">
        <v>0</v>
      </c>
      <c r="AU112" s="6">
        <v>0</v>
      </c>
      <c r="AV112" s="6">
        <v>0</v>
      </c>
      <c r="AW112" s="6">
        <v>0</v>
      </c>
      <c r="AX112" s="6">
        <v>0</v>
      </c>
      <c r="AY112" s="6">
        <v>0</v>
      </c>
      <c r="AZ112" s="6">
        <v>0</v>
      </c>
      <c r="BA112" s="6">
        <v>0</v>
      </c>
      <c r="BB112" s="6">
        <v>0</v>
      </c>
      <c r="BC112" s="6">
        <v>0</v>
      </c>
    </row>
    <row r="113" spans="1:55" s="13" customFormat="1" ht="21" x14ac:dyDescent="0.2">
      <c r="A113" s="1" t="s">
        <v>159</v>
      </c>
      <c r="B113" s="2" t="s">
        <v>160</v>
      </c>
      <c r="C113" s="22" t="s">
        <v>106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0</v>
      </c>
      <c r="AC113" s="6">
        <v>0</v>
      </c>
      <c r="AD113" s="6">
        <v>0</v>
      </c>
      <c r="AE113" s="6">
        <v>0</v>
      </c>
      <c r="AF113" s="6">
        <v>0</v>
      </c>
      <c r="AG113" s="6">
        <v>0</v>
      </c>
      <c r="AH113" s="6">
        <v>0</v>
      </c>
      <c r="AI113" s="6">
        <v>0</v>
      </c>
      <c r="AJ113" s="6">
        <v>0</v>
      </c>
      <c r="AK113" s="6">
        <v>0</v>
      </c>
      <c r="AL113" s="6">
        <v>0</v>
      </c>
      <c r="AM113" s="6">
        <v>0</v>
      </c>
      <c r="AN113" s="6">
        <v>0</v>
      </c>
      <c r="AO113" s="6">
        <v>0</v>
      </c>
      <c r="AP113" s="6">
        <v>0</v>
      </c>
      <c r="AQ113" s="6">
        <v>0</v>
      </c>
      <c r="AR113" s="6">
        <v>0</v>
      </c>
      <c r="AS113" s="6">
        <v>0</v>
      </c>
      <c r="AT113" s="6">
        <v>0</v>
      </c>
      <c r="AU113" s="6">
        <v>0</v>
      </c>
      <c r="AV113" s="6">
        <v>0</v>
      </c>
      <c r="AW113" s="6">
        <v>0</v>
      </c>
      <c r="AX113" s="6">
        <v>0</v>
      </c>
      <c r="AY113" s="6">
        <v>0</v>
      </c>
      <c r="AZ113" s="6">
        <v>0</v>
      </c>
      <c r="BA113" s="6">
        <v>0</v>
      </c>
      <c r="BB113" s="6">
        <v>0</v>
      </c>
      <c r="BC113" s="6">
        <v>0</v>
      </c>
    </row>
    <row r="114" spans="1:55" s="13" customFormat="1" ht="31.5" x14ac:dyDescent="0.2">
      <c r="A114" s="1" t="s">
        <v>161</v>
      </c>
      <c r="B114" s="2" t="s">
        <v>162</v>
      </c>
      <c r="C114" s="22" t="s">
        <v>106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0</v>
      </c>
      <c r="AC114" s="6">
        <v>0</v>
      </c>
      <c r="AD114" s="6">
        <v>0</v>
      </c>
      <c r="AE114" s="6">
        <v>0</v>
      </c>
      <c r="AF114" s="6">
        <v>0</v>
      </c>
      <c r="AG114" s="6">
        <v>0</v>
      </c>
      <c r="AH114" s="6">
        <v>0</v>
      </c>
      <c r="AI114" s="6">
        <v>0</v>
      </c>
      <c r="AJ114" s="6">
        <v>0</v>
      </c>
      <c r="AK114" s="6">
        <v>0</v>
      </c>
      <c r="AL114" s="6">
        <v>0</v>
      </c>
      <c r="AM114" s="6">
        <v>0</v>
      </c>
      <c r="AN114" s="6">
        <v>0</v>
      </c>
      <c r="AO114" s="6">
        <v>0</v>
      </c>
      <c r="AP114" s="6">
        <v>0</v>
      </c>
      <c r="AQ114" s="6">
        <v>0</v>
      </c>
      <c r="AR114" s="6">
        <v>0</v>
      </c>
      <c r="AS114" s="6">
        <v>0</v>
      </c>
      <c r="AT114" s="6">
        <v>0</v>
      </c>
      <c r="AU114" s="6">
        <v>0</v>
      </c>
      <c r="AV114" s="6">
        <v>0</v>
      </c>
      <c r="AW114" s="6">
        <v>0</v>
      </c>
      <c r="AX114" s="6">
        <v>0</v>
      </c>
      <c r="AY114" s="6">
        <v>0</v>
      </c>
      <c r="AZ114" s="6">
        <v>0</v>
      </c>
      <c r="BA114" s="6">
        <v>0</v>
      </c>
      <c r="BB114" s="6">
        <v>0</v>
      </c>
      <c r="BC114" s="6">
        <v>0</v>
      </c>
    </row>
    <row r="115" spans="1:55" s="13" customFormat="1" ht="31.5" x14ac:dyDescent="0.2">
      <c r="A115" s="1" t="s">
        <v>163</v>
      </c>
      <c r="B115" s="2" t="s">
        <v>164</v>
      </c>
      <c r="C115" s="22" t="s">
        <v>106</v>
      </c>
      <c r="D115" s="6"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  <c r="U115" s="6">
        <v>0</v>
      </c>
      <c r="V115" s="6">
        <v>0</v>
      </c>
      <c r="W115" s="6">
        <v>0</v>
      </c>
      <c r="X115" s="6">
        <v>0</v>
      </c>
      <c r="Y115" s="6">
        <v>0</v>
      </c>
      <c r="Z115" s="6">
        <v>0</v>
      </c>
      <c r="AA115" s="6">
        <v>0</v>
      </c>
      <c r="AB115" s="6">
        <v>0</v>
      </c>
      <c r="AC115" s="6">
        <v>0</v>
      </c>
      <c r="AD115" s="6">
        <v>0</v>
      </c>
      <c r="AE115" s="6">
        <v>0</v>
      </c>
      <c r="AF115" s="6">
        <v>0</v>
      </c>
      <c r="AG115" s="6">
        <v>0</v>
      </c>
      <c r="AH115" s="6">
        <v>0</v>
      </c>
      <c r="AI115" s="6">
        <v>0</v>
      </c>
      <c r="AJ115" s="6">
        <v>0</v>
      </c>
      <c r="AK115" s="6">
        <v>0</v>
      </c>
      <c r="AL115" s="6">
        <v>0</v>
      </c>
      <c r="AM115" s="6">
        <v>0</v>
      </c>
      <c r="AN115" s="6">
        <v>0</v>
      </c>
      <c r="AO115" s="6">
        <v>0</v>
      </c>
      <c r="AP115" s="6">
        <v>0</v>
      </c>
      <c r="AQ115" s="6">
        <v>0</v>
      </c>
      <c r="AR115" s="6">
        <v>0</v>
      </c>
      <c r="AS115" s="6">
        <v>0</v>
      </c>
      <c r="AT115" s="6">
        <v>0</v>
      </c>
      <c r="AU115" s="6">
        <v>0</v>
      </c>
      <c r="AV115" s="6">
        <v>0</v>
      </c>
      <c r="AW115" s="6">
        <v>0</v>
      </c>
      <c r="AX115" s="6">
        <v>0</v>
      </c>
      <c r="AY115" s="6">
        <v>0</v>
      </c>
      <c r="AZ115" s="6">
        <v>0</v>
      </c>
      <c r="BA115" s="6">
        <v>0</v>
      </c>
      <c r="BB115" s="6">
        <v>0</v>
      </c>
      <c r="BC115" s="6">
        <v>0</v>
      </c>
    </row>
    <row r="116" spans="1:55" s="13" customFormat="1" ht="31.5" x14ac:dyDescent="0.2">
      <c r="A116" s="1" t="s">
        <v>165</v>
      </c>
      <c r="B116" s="2" t="s">
        <v>166</v>
      </c>
      <c r="C116" s="22" t="s">
        <v>106</v>
      </c>
      <c r="D116" s="6">
        <v>0</v>
      </c>
      <c r="E116" s="6">
        <v>0</v>
      </c>
      <c r="F116" s="6">
        <v>0</v>
      </c>
      <c r="G116" s="6">
        <v>0</v>
      </c>
      <c r="H116" s="6">
        <v>0</v>
      </c>
      <c r="I116" s="6">
        <v>0</v>
      </c>
      <c r="J116" s="6">
        <v>0</v>
      </c>
      <c r="K116" s="6">
        <v>0</v>
      </c>
      <c r="L116" s="6">
        <v>0</v>
      </c>
      <c r="M116" s="6">
        <v>0</v>
      </c>
      <c r="N116" s="6">
        <v>0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0</v>
      </c>
      <c r="U116" s="6">
        <v>0</v>
      </c>
      <c r="V116" s="6">
        <v>0</v>
      </c>
      <c r="W116" s="6">
        <v>0</v>
      </c>
      <c r="X116" s="6">
        <v>0</v>
      </c>
      <c r="Y116" s="6">
        <v>0</v>
      </c>
      <c r="Z116" s="6">
        <v>0</v>
      </c>
      <c r="AA116" s="6">
        <v>0</v>
      </c>
      <c r="AB116" s="6">
        <v>0</v>
      </c>
      <c r="AC116" s="6">
        <v>0</v>
      </c>
      <c r="AD116" s="6">
        <v>0</v>
      </c>
      <c r="AE116" s="6">
        <v>0</v>
      </c>
      <c r="AF116" s="6">
        <v>0</v>
      </c>
      <c r="AG116" s="6">
        <v>0</v>
      </c>
      <c r="AH116" s="6">
        <v>0</v>
      </c>
      <c r="AI116" s="6">
        <v>0</v>
      </c>
      <c r="AJ116" s="6">
        <v>0</v>
      </c>
      <c r="AK116" s="6">
        <v>0</v>
      </c>
      <c r="AL116" s="6">
        <v>0</v>
      </c>
      <c r="AM116" s="6">
        <v>0</v>
      </c>
      <c r="AN116" s="6">
        <v>0</v>
      </c>
      <c r="AO116" s="6">
        <v>0</v>
      </c>
      <c r="AP116" s="6">
        <v>0</v>
      </c>
      <c r="AQ116" s="6">
        <v>0</v>
      </c>
      <c r="AR116" s="6">
        <v>0</v>
      </c>
      <c r="AS116" s="6">
        <v>0</v>
      </c>
      <c r="AT116" s="6">
        <v>0</v>
      </c>
      <c r="AU116" s="6">
        <v>0</v>
      </c>
      <c r="AV116" s="6">
        <v>0</v>
      </c>
      <c r="AW116" s="6">
        <v>0</v>
      </c>
      <c r="AX116" s="6">
        <v>0</v>
      </c>
      <c r="AY116" s="6">
        <v>0</v>
      </c>
      <c r="AZ116" s="6">
        <v>0</v>
      </c>
      <c r="BA116" s="6">
        <v>0</v>
      </c>
      <c r="BB116" s="6">
        <v>0</v>
      </c>
      <c r="BC116" s="6">
        <v>0</v>
      </c>
    </row>
    <row r="117" spans="1:55" s="13" customFormat="1" ht="31.5" x14ac:dyDescent="0.2">
      <c r="A117" s="1" t="s">
        <v>167</v>
      </c>
      <c r="B117" s="2" t="s">
        <v>168</v>
      </c>
      <c r="C117" s="22" t="s">
        <v>106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6">
        <v>0</v>
      </c>
      <c r="AA117" s="6">
        <v>0</v>
      </c>
      <c r="AB117" s="6">
        <v>0</v>
      </c>
      <c r="AC117" s="6">
        <v>0</v>
      </c>
      <c r="AD117" s="6">
        <v>0</v>
      </c>
      <c r="AE117" s="6">
        <v>0</v>
      </c>
      <c r="AF117" s="6">
        <v>0</v>
      </c>
      <c r="AG117" s="6">
        <v>0</v>
      </c>
      <c r="AH117" s="6">
        <v>0</v>
      </c>
      <c r="AI117" s="6">
        <v>0</v>
      </c>
      <c r="AJ117" s="6">
        <v>0</v>
      </c>
      <c r="AK117" s="6">
        <v>0</v>
      </c>
      <c r="AL117" s="6">
        <v>0</v>
      </c>
      <c r="AM117" s="6">
        <v>0</v>
      </c>
      <c r="AN117" s="6">
        <v>0</v>
      </c>
      <c r="AO117" s="6">
        <v>0</v>
      </c>
      <c r="AP117" s="6">
        <v>0</v>
      </c>
      <c r="AQ117" s="6">
        <v>0</v>
      </c>
      <c r="AR117" s="6">
        <v>0</v>
      </c>
      <c r="AS117" s="6">
        <v>0</v>
      </c>
      <c r="AT117" s="6">
        <v>0</v>
      </c>
      <c r="AU117" s="6">
        <v>0</v>
      </c>
      <c r="AV117" s="6">
        <v>0</v>
      </c>
      <c r="AW117" s="6">
        <v>0</v>
      </c>
      <c r="AX117" s="6">
        <v>0</v>
      </c>
      <c r="AY117" s="6">
        <v>0</v>
      </c>
      <c r="AZ117" s="6">
        <v>0</v>
      </c>
      <c r="BA117" s="6">
        <v>0</v>
      </c>
      <c r="BB117" s="6">
        <v>0</v>
      </c>
      <c r="BC117" s="6">
        <v>0</v>
      </c>
    </row>
    <row r="118" spans="1:55" s="13" customFormat="1" ht="31.5" x14ac:dyDescent="0.2">
      <c r="A118" s="1" t="s">
        <v>169</v>
      </c>
      <c r="B118" s="2" t="s">
        <v>170</v>
      </c>
      <c r="C118" s="22" t="s">
        <v>106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0</v>
      </c>
      <c r="AA118" s="6">
        <v>0</v>
      </c>
      <c r="AB118" s="6">
        <v>0</v>
      </c>
      <c r="AC118" s="6">
        <v>0</v>
      </c>
      <c r="AD118" s="6">
        <v>0</v>
      </c>
      <c r="AE118" s="6">
        <v>0</v>
      </c>
      <c r="AF118" s="6">
        <v>0</v>
      </c>
      <c r="AG118" s="6">
        <v>0</v>
      </c>
      <c r="AH118" s="6">
        <v>0</v>
      </c>
      <c r="AI118" s="6">
        <v>0</v>
      </c>
      <c r="AJ118" s="6">
        <v>0</v>
      </c>
      <c r="AK118" s="6">
        <v>0</v>
      </c>
      <c r="AL118" s="6">
        <v>0</v>
      </c>
      <c r="AM118" s="6">
        <v>0</v>
      </c>
      <c r="AN118" s="6">
        <v>0</v>
      </c>
      <c r="AO118" s="6">
        <v>0</v>
      </c>
      <c r="AP118" s="6">
        <v>0</v>
      </c>
      <c r="AQ118" s="6">
        <v>0</v>
      </c>
      <c r="AR118" s="6">
        <v>0</v>
      </c>
      <c r="AS118" s="6">
        <v>0</v>
      </c>
      <c r="AT118" s="6">
        <v>0</v>
      </c>
      <c r="AU118" s="6">
        <v>0</v>
      </c>
      <c r="AV118" s="6">
        <v>0</v>
      </c>
      <c r="AW118" s="6">
        <v>0</v>
      </c>
      <c r="AX118" s="6">
        <v>0</v>
      </c>
      <c r="AY118" s="6">
        <v>0</v>
      </c>
      <c r="AZ118" s="6">
        <v>0</v>
      </c>
      <c r="BA118" s="6">
        <v>0</v>
      </c>
      <c r="BB118" s="6">
        <v>0</v>
      </c>
      <c r="BC118" s="6">
        <v>0</v>
      </c>
    </row>
    <row r="119" spans="1:55" s="13" customFormat="1" ht="31.5" x14ac:dyDescent="0.2">
      <c r="A119" s="1" t="s">
        <v>171</v>
      </c>
      <c r="B119" s="2" t="s">
        <v>172</v>
      </c>
      <c r="C119" s="22" t="s">
        <v>106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6">
        <v>0</v>
      </c>
      <c r="AB119" s="6">
        <v>0</v>
      </c>
      <c r="AC119" s="6">
        <v>0</v>
      </c>
      <c r="AD119" s="6">
        <v>0</v>
      </c>
      <c r="AE119" s="6">
        <v>0</v>
      </c>
      <c r="AF119" s="6">
        <v>0</v>
      </c>
      <c r="AG119" s="6">
        <v>0</v>
      </c>
      <c r="AH119" s="6">
        <v>0</v>
      </c>
      <c r="AI119" s="6">
        <v>0</v>
      </c>
      <c r="AJ119" s="6">
        <v>0</v>
      </c>
      <c r="AK119" s="6">
        <v>0</v>
      </c>
      <c r="AL119" s="6">
        <v>0</v>
      </c>
      <c r="AM119" s="6">
        <v>0</v>
      </c>
      <c r="AN119" s="6">
        <v>0</v>
      </c>
      <c r="AO119" s="6">
        <v>0</v>
      </c>
      <c r="AP119" s="6">
        <v>0</v>
      </c>
      <c r="AQ119" s="6">
        <v>0</v>
      </c>
      <c r="AR119" s="6">
        <v>0</v>
      </c>
      <c r="AS119" s="6">
        <v>0</v>
      </c>
      <c r="AT119" s="6">
        <v>0</v>
      </c>
      <c r="AU119" s="6">
        <v>0</v>
      </c>
      <c r="AV119" s="6">
        <v>0</v>
      </c>
      <c r="AW119" s="6">
        <v>0</v>
      </c>
      <c r="AX119" s="6">
        <v>0</v>
      </c>
      <c r="AY119" s="6">
        <v>0</v>
      </c>
      <c r="AZ119" s="6">
        <v>0</v>
      </c>
      <c r="BA119" s="6">
        <v>0</v>
      </c>
      <c r="BB119" s="6">
        <v>0</v>
      </c>
      <c r="BC119" s="6">
        <v>0</v>
      </c>
    </row>
    <row r="120" spans="1:55" s="13" customFormat="1" ht="21" x14ac:dyDescent="0.2">
      <c r="A120" s="1" t="s">
        <v>173</v>
      </c>
      <c r="B120" s="2" t="s">
        <v>174</v>
      </c>
      <c r="C120" s="22" t="s">
        <v>106</v>
      </c>
      <c r="D120" s="6">
        <v>0</v>
      </c>
      <c r="E120" s="6">
        <v>0</v>
      </c>
      <c r="F120" s="6">
        <v>0</v>
      </c>
      <c r="G120" s="6">
        <v>0</v>
      </c>
      <c r="H120" s="6">
        <v>0</v>
      </c>
      <c r="I120" s="6">
        <v>0</v>
      </c>
      <c r="J120" s="6">
        <v>0</v>
      </c>
      <c r="K120" s="6">
        <v>0</v>
      </c>
      <c r="L120" s="6">
        <v>0</v>
      </c>
      <c r="M120" s="6">
        <v>0</v>
      </c>
      <c r="N120" s="6">
        <v>0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0</v>
      </c>
      <c r="V120" s="6">
        <v>0</v>
      </c>
      <c r="W120" s="6">
        <v>0</v>
      </c>
      <c r="X120" s="6">
        <v>0</v>
      </c>
      <c r="Y120" s="6">
        <v>0</v>
      </c>
      <c r="Z120" s="6">
        <v>0</v>
      </c>
      <c r="AA120" s="6">
        <v>0</v>
      </c>
      <c r="AB120" s="6">
        <v>0</v>
      </c>
      <c r="AC120" s="6">
        <v>0</v>
      </c>
      <c r="AD120" s="6">
        <v>0</v>
      </c>
      <c r="AE120" s="6">
        <v>0</v>
      </c>
      <c r="AF120" s="6">
        <v>0</v>
      </c>
      <c r="AG120" s="6">
        <v>0</v>
      </c>
      <c r="AH120" s="6">
        <v>0</v>
      </c>
      <c r="AI120" s="6">
        <v>0</v>
      </c>
      <c r="AJ120" s="6">
        <v>0</v>
      </c>
      <c r="AK120" s="6">
        <v>0</v>
      </c>
      <c r="AL120" s="6">
        <v>0</v>
      </c>
      <c r="AM120" s="6">
        <v>0</v>
      </c>
      <c r="AN120" s="6">
        <v>0</v>
      </c>
      <c r="AO120" s="6">
        <v>0</v>
      </c>
      <c r="AP120" s="6">
        <v>0</v>
      </c>
      <c r="AQ120" s="6">
        <v>0</v>
      </c>
      <c r="AR120" s="6">
        <v>0</v>
      </c>
      <c r="AS120" s="6">
        <v>0</v>
      </c>
      <c r="AT120" s="6">
        <v>0</v>
      </c>
      <c r="AU120" s="6">
        <v>0</v>
      </c>
      <c r="AV120" s="6">
        <v>0</v>
      </c>
      <c r="AW120" s="6">
        <v>0</v>
      </c>
      <c r="AX120" s="6">
        <v>0</v>
      </c>
      <c r="AY120" s="6">
        <v>0</v>
      </c>
      <c r="AZ120" s="6">
        <v>0</v>
      </c>
      <c r="BA120" s="6">
        <v>0</v>
      </c>
      <c r="BB120" s="6">
        <v>0</v>
      </c>
      <c r="BC120" s="6">
        <v>0</v>
      </c>
    </row>
    <row r="121" spans="1:55" s="13" customFormat="1" ht="31.5" x14ac:dyDescent="0.2">
      <c r="A121" s="1" t="s">
        <v>175</v>
      </c>
      <c r="B121" s="2" t="s">
        <v>176</v>
      </c>
      <c r="C121" s="22" t="s">
        <v>106</v>
      </c>
      <c r="D121" s="6">
        <v>0</v>
      </c>
      <c r="E121" s="6">
        <v>0</v>
      </c>
      <c r="F121" s="6">
        <v>0</v>
      </c>
      <c r="G121" s="6">
        <v>0</v>
      </c>
      <c r="H121" s="6">
        <v>0</v>
      </c>
      <c r="I121" s="6">
        <v>0</v>
      </c>
      <c r="J121" s="6">
        <v>0</v>
      </c>
      <c r="K121" s="6">
        <v>0</v>
      </c>
      <c r="L121" s="6">
        <v>0</v>
      </c>
      <c r="M121" s="6">
        <v>0</v>
      </c>
      <c r="N121" s="6">
        <v>0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0</v>
      </c>
      <c r="V121" s="6">
        <v>0</v>
      </c>
      <c r="W121" s="6">
        <v>0</v>
      </c>
      <c r="X121" s="6">
        <v>0</v>
      </c>
      <c r="Y121" s="6">
        <v>0</v>
      </c>
      <c r="Z121" s="6">
        <v>0</v>
      </c>
      <c r="AA121" s="6">
        <v>0</v>
      </c>
      <c r="AB121" s="6">
        <v>0</v>
      </c>
      <c r="AC121" s="6">
        <v>0</v>
      </c>
      <c r="AD121" s="6">
        <v>0</v>
      </c>
      <c r="AE121" s="6">
        <v>0</v>
      </c>
      <c r="AF121" s="6">
        <v>0</v>
      </c>
      <c r="AG121" s="6">
        <v>0</v>
      </c>
      <c r="AH121" s="6">
        <v>0</v>
      </c>
      <c r="AI121" s="6">
        <v>0</v>
      </c>
      <c r="AJ121" s="6">
        <v>0</v>
      </c>
      <c r="AK121" s="6">
        <v>0</v>
      </c>
      <c r="AL121" s="6">
        <v>0</v>
      </c>
      <c r="AM121" s="6">
        <v>0</v>
      </c>
      <c r="AN121" s="6">
        <v>0</v>
      </c>
      <c r="AO121" s="6">
        <v>0</v>
      </c>
      <c r="AP121" s="6">
        <v>0</v>
      </c>
      <c r="AQ121" s="6">
        <v>0</v>
      </c>
      <c r="AR121" s="6">
        <v>0</v>
      </c>
      <c r="AS121" s="6">
        <v>0</v>
      </c>
      <c r="AT121" s="6">
        <v>0</v>
      </c>
      <c r="AU121" s="6">
        <v>0</v>
      </c>
      <c r="AV121" s="6">
        <v>0</v>
      </c>
      <c r="AW121" s="6">
        <v>0</v>
      </c>
      <c r="AX121" s="6">
        <v>0</v>
      </c>
      <c r="AY121" s="6">
        <v>0</v>
      </c>
      <c r="AZ121" s="6">
        <v>0</v>
      </c>
      <c r="BA121" s="6">
        <v>0</v>
      </c>
      <c r="BB121" s="6">
        <v>0</v>
      </c>
      <c r="BC121" s="6">
        <v>0</v>
      </c>
    </row>
    <row r="122" spans="1:55" s="13" customFormat="1" ht="42" x14ac:dyDescent="0.2">
      <c r="A122" s="1" t="s">
        <v>177</v>
      </c>
      <c r="B122" s="2" t="s">
        <v>110</v>
      </c>
      <c r="C122" s="22" t="s">
        <v>106</v>
      </c>
      <c r="D122" s="6">
        <v>0</v>
      </c>
      <c r="E122" s="6">
        <v>0</v>
      </c>
      <c r="F122" s="6">
        <v>0</v>
      </c>
      <c r="G122" s="6">
        <v>0</v>
      </c>
      <c r="H122" s="6">
        <v>0</v>
      </c>
      <c r="I122" s="6">
        <v>0</v>
      </c>
      <c r="J122" s="6">
        <v>0</v>
      </c>
      <c r="K122" s="6">
        <v>0</v>
      </c>
      <c r="L122" s="6">
        <v>0</v>
      </c>
      <c r="M122" s="6">
        <v>0</v>
      </c>
      <c r="N122" s="6">
        <v>0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0</v>
      </c>
      <c r="V122" s="6">
        <v>0</v>
      </c>
      <c r="W122" s="6">
        <v>0</v>
      </c>
      <c r="X122" s="6">
        <v>0</v>
      </c>
      <c r="Y122" s="6">
        <v>0</v>
      </c>
      <c r="Z122" s="6">
        <v>0</v>
      </c>
      <c r="AA122" s="6">
        <v>0</v>
      </c>
      <c r="AB122" s="6">
        <v>0</v>
      </c>
      <c r="AC122" s="6">
        <v>0</v>
      </c>
      <c r="AD122" s="6">
        <v>0</v>
      </c>
      <c r="AE122" s="6">
        <v>0</v>
      </c>
      <c r="AF122" s="6">
        <v>0</v>
      </c>
      <c r="AG122" s="6">
        <v>0</v>
      </c>
      <c r="AH122" s="6">
        <v>0</v>
      </c>
      <c r="AI122" s="6">
        <v>0</v>
      </c>
      <c r="AJ122" s="6">
        <v>0</v>
      </c>
      <c r="AK122" s="6">
        <v>0</v>
      </c>
      <c r="AL122" s="6">
        <v>0</v>
      </c>
      <c r="AM122" s="6">
        <v>0</v>
      </c>
      <c r="AN122" s="6">
        <v>0</v>
      </c>
      <c r="AO122" s="6">
        <v>0</v>
      </c>
      <c r="AP122" s="6">
        <v>0</v>
      </c>
      <c r="AQ122" s="6">
        <v>0</v>
      </c>
      <c r="AR122" s="6">
        <v>0</v>
      </c>
      <c r="AS122" s="6">
        <v>0</v>
      </c>
      <c r="AT122" s="6">
        <v>0</v>
      </c>
      <c r="AU122" s="6">
        <v>0</v>
      </c>
      <c r="AV122" s="6">
        <v>0</v>
      </c>
      <c r="AW122" s="6">
        <v>0</v>
      </c>
      <c r="AX122" s="6">
        <v>0</v>
      </c>
      <c r="AY122" s="6">
        <v>0</v>
      </c>
      <c r="AZ122" s="6">
        <v>0</v>
      </c>
      <c r="BA122" s="6">
        <v>0</v>
      </c>
      <c r="BB122" s="6">
        <v>0</v>
      </c>
      <c r="BC122" s="6">
        <v>0</v>
      </c>
    </row>
    <row r="123" spans="1:55" s="13" customFormat="1" ht="42" x14ac:dyDescent="0.2">
      <c r="A123" s="1" t="s">
        <v>178</v>
      </c>
      <c r="B123" s="2" t="s">
        <v>179</v>
      </c>
      <c r="C123" s="22" t="s">
        <v>106</v>
      </c>
      <c r="D123" s="6">
        <v>0</v>
      </c>
      <c r="E123" s="6">
        <v>0</v>
      </c>
      <c r="F123" s="6">
        <v>0</v>
      </c>
      <c r="G123" s="6">
        <v>0</v>
      </c>
      <c r="H123" s="6">
        <v>0</v>
      </c>
      <c r="I123" s="6">
        <v>0</v>
      </c>
      <c r="J123" s="6">
        <v>0</v>
      </c>
      <c r="K123" s="6">
        <v>0</v>
      </c>
      <c r="L123" s="6">
        <v>0</v>
      </c>
      <c r="M123" s="6">
        <v>0</v>
      </c>
      <c r="N123" s="6">
        <v>0</v>
      </c>
      <c r="O123" s="6">
        <v>0</v>
      </c>
      <c r="P123" s="6">
        <v>0</v>
      </c>
      <c r="Q123" s="6">
        <v>0</v>
      </c>
      <c r="R123" s="6">
        <v>0</v>
      </c>
      <c r="S123" s="6">
        <v>0</v>
      </c>
      <c r="T123" s="6">
        <v>0</v>
      </c>
      <c r="U123" s="6">
        <v>0</v>
      </c>
      <c r="V123" s="6">
        <v>0</v>
      </c>
      <c r="W123" s="6">
        <v>0</v>
      </c>
      <c r="X123" s="6">
        <v>0</v>
      </c>
      <c r="Y123" s="6">
        <v>0</v>
      </c>
      <c r="Z123" s="6">
        <v>0</v>
      </c>
      <c r="AA123" s="6">
        <v>0</v>
      </c>
      <c r="AB123" s="6">
        <v>0</v>
      </c>
      <c r="AC123" s="6">
        <v>0</v>
      </c>
      <c r="AD123" s="6">
        <v>0</v>
      </c>
      <c r="AE123" s="6">
        <v>0</v>
      </c>
      <c r="AF123" s="6">
        <v>0</v>
      </c>
      <c r="AG123" s="6">
        <v>0</v>
      </c>
      <c r="AH123" s="6">
        <v>0</v>
      </c>
      <c r="AI123" s="6">
        <v>0</v>
      </c>
      <c r="AJ123" s="6">
        <v>0</v>
      </c>
      <c r="AK123" s="6">
        <v>0</v>
      </c>
      <c r="AL123" s="6">
        <v>0</v>
      </c>
      <c r="AM123" s="6">
        <v>0</v>
      </c>
      <c r="AN123" s="6">
        <v>0</v>
      </c>
      <c r="AO123" s="6">
        <v>0</v>
      </c>
      <c r="AP123" s="6">
        <v>0</v>
      </c>
      <c r="AQ123" s="6">
        <v>0</v>
      </c>
      <c r="AR123" s="6">
        <v>0</v>
      </c>
      <c r="AS123" s="6">
        <v>0</v>
      </c>
      <c r="AT123" s="6">
        <v>0</v>
      </c>
      <c r="AU123" s="6">
        <v>0</v>
      </c>
      <c r="AV123" s="6">
        <v>0</v>
      </c>
      <c r="AW123" s="6">
        <v>0</v>
      </c>
      <c r="AX123" s="6">
        <v>0</v>
      </c>
      <c r="AY123" s="6">
        <v>0</v>
      </c>
      <c r="AZ123" s="6">
        <v>0</v>
      </c>
      <c r="BA123" s="6">
        <v>0</v>
      </c>
      <c r="BB123" s="6">
        <v>0</v>
      </c>
      <c r="BC123" s="6">
        <v>0</v>
      </c>
    </row>
    <row r="124" spans="1:55" s="13" customFormat="1" ht="31.5" x14ac:dyDescent="0.2">
      <c r="A124" s="1" t="s">
        <v>180</v>
      </c>
      <c r="B124" s="2" t="s">
        <v>181</v>
      </c>
      <c r="C124" s="22" t="s">
        <v>106</v>
      </c>
      <c r="D124" s="6">
        <v>0</v>
      </c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6">
        <v>0</v>
      </c>
      <c r="Z124" s="6">
        <v>0</v>
      </c>
      <c r="AA124" s="6">
        <v>0</v>
      </c>
      <c r="AB124" s="6">
        <v>0</v>
      </c>
      <c r="AC124" s="6">
        <v>0</v>
      </c>
      <c r="AD124" s="6">
        <v>0</v>
      </c>
      <c r="AE124" s="6">
        <v>0</v>
      </c>
      <c r="AF124" s="6">
        <v>0</v>
      </c>
      <c r="AG124" s="6">
        <v>0</v>
      </c>
      <c r="AH124" s="6">
        <v>0</v>
      </c>
      <c r="AI124" s="6">
        <v>0</v>
      </c>
      <c r="AJ124" s="6">
        <v>0</v>
      </c>
      <c r="AK124" s="6">
        <v>0</v>
      </c>
      <c r="AL124" s="6">
        <v>0</v>
      </c>
      <c r="AM124" s="6">
        <v>0</v>
      </c>
      <c r="AN124" s="6">
        <v>0</v>
      </c>
      <c r="AO124" s="6">
        <v>0</v>
      </c>
      <c r="AP124" s="6">
        <v>0</v>
      </c>
      <c r="AQ124" s="6">
        <v>0</v>
      </c>
      <c r="AR124" s="6">
        <v>0</v>
      </c>
      <c r="AS124" s="6">
        <v>0</v>
      </c>
      <c r="AT124" s="6">
        <v>0</v>
      </c>
      <c r="AU124" s="6">
        <v>0</v>
      </c>
      <c r="AV124" s="6">
        <v>0</v>
      </c>
      <c r="AW124" s="6">
        <v>0</v>
      </c>
      <c r="AX124" s="6">
        <v>0</v>
      </c>
      <c r="AY124" s="6">
        <v>0</v>
      </c>
      <c r="AZ124" s="6">
        <v>0</v>
      </c>
      <c r="BA124" s="6">
        <v>0</v>
      </c>
      <c r="BB124" s="6">
        <v>0</v>
      </c>
      <c r="BC124" s="6">
        <v>0</v>
      </c>
    </row>
    <row r="125" spans="1:55" s="23" customFormat="1" ht="21" x14ac:dyDescent="0.2">
      <c r="A125" s="1" t="s">
        <v>98</v>
      </c>
      <c r="B125" s="2" t="s">
        <v>99</v>
      </c>
      <c r="C125" s="22" t="s">
        <v>106</v>
      </c>
      <c r="D125" s="6">
        <f>SUM(D126:D129)</f>
        <v>3.7338200000000001</v>
      </c>
      <c r="E125" s="6">
        <f>SUM(F125:I125)</f>
        <v>2.6137224000000003</v>
      </c>
      <c r="F125" s="6">
        <f t="shared" ref="F125:I129" si="378">K125+P125+U125+Z125</f>
        <v>0.14083800000000002</v>
      </c>
      <c r="G125" s="6">
        <f t="shared" si="378"/>
        <v>2.4728844000000003</v>
      </c>
      <c r="H125" s="6">
        <f t="shared" si="378"/>
        <v>0</v>
      </c>
      <c r="I125" s="6">
        <f t="shared" si="378"/>
        <v>0</v>
      </c>
      <c r="J125" s="6">
        <f>K125+L125+M125+N125</f>
        <v>0</v>
      </c>
      <c r="K125" s="8">
        <f>SUM(K126:K129)</f>
        <v>0</v>
      </c>
      <c r="L125" s="8">
        <f>SUM(L126:L129)</f>
        <v>0</v>
      </c>
      <c r="M125" s="8">
        <f>SUM(M126:M129)</f>
        <v>0</v>
      </c>
      <c r="N125" s="8">
        <f>SUM(N126:N129)</f>
        <v>0</v>
      </c>
      <c r="O125" s="6">
        <f>SUM(P125:S125)</f>
        <v>0</v>
      </c>
      <c r="P125" s="8">
        <f>SUM(P126:P129)</f>
        <v>0</v>
      </c>
      <c r="Q125" s="8">
        <v>0</v>
      </c>
      <c r="R125" s="8">
        <f>SUM(R126:R129)</f>
        <v>0</v>
      </c>
      <c r="S125" s="8">
        <f>SUM(S126:S129)</f>
        <v>0</v>
      </c>
      <c r="T125" s="8">
        <f>SUM(T126:T129)</f>
        <v>2.6137223999999999</v>
      </c>
      <c r="U125" s="8">
        <f>SUM(U126:U129)</f>
        <v>0.14083800000000002</v>
      </c>
      <c r="V125" s="8">
        <f t="shared" ref="V125:X125" si="379">SUM(V126:V129)</f>
        <v>2.4728844000000003</v>
      </c>
      <c r="W125" s="8">
        <f t="shared" si="379"/>
        <v>0</v>
      </c>
      <c r="X125" s="8">
        <f t="shared" si="379"/>
        <v>0</v>
      </c>
      <c r="Y125" s="8">
        <f t="shared" ref="Y125:AD125" si="380">SUM(Y126:Y129)</f>
        <v>0</v>
      </c>
      <c r="Z125" s="8">
        <f t="shared" si="380"/>
        <v>0</v>
      </c>
      <c r="AA125" s="8">
        <f t="shared" si="380"/>
        <v>0</v>
      </c>
      <c r="AB125" s="8">
        <f t="shared" si="380"/>
        <v>0</v>
      </c>
      <c r="AC125" s="8">
        <f t="shared" si="380"/>
        <v>0</v>
      </c>
      <c r="AD125" s="6">
        <f t="shared" si="380"/>
        <v>3.1115159999999999</v>
      </c>
      <c r="AE125" s="6">
        <f t="shared" ref="AE125:AI129" si="381">AJ125+AO125+AT125+AY125</f>
        <v>2.178102</v>
      </c>
      <c r="AF125" s="6">
        <f t="shared" si="381"/>
        <v>0</v>
      </c>
      <c r="AG125" s="6">
        <f t="shared" si="381"/>
        <v>2.178102</v>
      </c>
      <c r="AH125" s="6">
        <f t="shared" si="381"/>
        <v>0</v>
      </c>
      <c r="AI125" s="6">
        <f t="shared" si="381"/>
        <v>0</v>
      </c>
      <c r="AJ125" s="6">
        <f>AK125+AL125+AM125+AN125</f>
        <v>0</v>
      </c>
      <c r="AK125" s="6">
        <f t="shared" ref="AK125:AN125" si="382">SUM(AK126:AK129)</f>
        <v>0</v>
      </c>
      <c r="AL125" s="6">
        <f t="shared" si="382"/>
        <v>0</v>
      </c>
      <c r="AM125" s="6">
        <f t="shared" si="382"/>
        <v>0</v>
      </c>
      <c r="AN125" s="6">
        <f t="shared" si="382"/>
        <v>0</v>
      </c>
      <c r="AO125" s="6">
        <f>SUM(AP125:AS125)</f>
        <v>0</v>
      </c>
      <c r="AP125" s="6">
        <f t="shared" ref="AP125:AX125" si="383">SUM(AP126:AP129)</f>
        <v>0</v>
      </c>
      <c r="AQ125" s="6">
        <f t="shared" si="383"/>
        <v>0</v>
      </c>
      <c r="AR125" s="6">
        <f t="shared" si="383"/>
        <v>0</v>
      </c>
      <c r="AS125" s="6">
        <f t="shared" si="383"/>
        <v>0</v>
      </c>
      <c r="AT125" s="6">
        <f>SUM(AU125:AX125)</f>
        <v>2.178102</v>
      </c>
      <c r="AU125" s="6">
        <f t="shared" si="383"/>
        <v>0</v>
      </c>
      <c r="AV125" s="6">
        <f t="shared" si="383"/>
        <v>2.178102</v>
      </c>
      <c r="AW125" s="6">
        <f t="shared" si="383"/>
        <v>0</v>
      </c>
      <c r="AX125" s="6">
        <f t="shared" si="383"/>
        <v>0</v>
      </c>
      <c r="AY125" s="6">
        <f t="shared" ref="AY125" si="384">SUM(AZ125:BA125)</f>
        <v>0</v>
      </c>
      <c r="AZ125" s="8">
        <f>SUM(AZ126:AZ129)</f>
        <v>0</v>
      </c>
      <c r="BA125" s="8">
        <f>SUM(BA126:BA129)</f>
        <v>0</v>
      </c>
      <c r="BB125" s="8">
        <f>SUM(BB126:BB129)</f>
        <v>0</v>
      </c>
      <c r="BC125" s="41">
        <f>SUM(BC126:BC129)</f>
        <v>0</v>
      </c>
    </row>
    <row r="126" spans="1:55" s="13" customFormat="1" ht="52.5" x14ac:dyDescent="0.2">
      <c r="A126" s="20" t="s">
        <v>98</v>
      </c>
      <c r="B126" s="53" t="s">
        <v>298</v>
      </c>
      <c r="C126" s="48" t="s">
        <v>299</v>
      </c>
      <c r="D126" s="19">
        <v>1.8669100000000001</v>
      </c>
      <c r="E126" s="19">
        <f>SUM(F126:I126)</f>
        <v>0</v>
      </c>
      <c r="F126" s="19">
        <f t="shared" si="378"/>
        <v>0</v>
      </c>
      <c r="G126" s="19">
        <f t="shared" si="378"/>
        <v>0</v>
      </c>
      <c r="H126" s="19">
        <f t="shared" si="378"/>
        <v>0</v>
      </c>
      <c r="I126" s="19">
        <f t="shared" si="378"/>
        <v>0</v>
      </c>
      <c r="J126" s="19">
        <f>K126+L126+M126+N126</f>
        <v>0</v>
      </c>
      <c r="K126" s="9">
        <v>0</v>
      </c>
      <c r="L126" s="9">
        <v>0</v>
      </c>
      <c r="M126" s="9">
        <v>0</v>
      </c>
      <c r="N126" s="9">
        <v>0</v>
      </c>
      <c r="O126" s="19">
        <f>SUM(P126:S126)</f>
        <v>0</v>
      </c>
      <c r="P126" s="9">
        <v>0</v>
      </c>
      <c r="Q126" s="9">
        <v>0</v>
      </c>
      <c r="R126" s="9">
        <v>0</v>
      </c>
      <c r="S126" s="9">
        <v>0</v>
      </c>
      <c r="T126" s="19">
        <f>U126+V126+W126+X126</f>
        <v>0</v>
      </c>
      <c r="U126" s="9">
        <v>0</v>
      </c>
      <c r="V126" s="9">
        <v>0</v>
      </c>
      <c r="W126" s="9">
        <v>0</v>
      </c>
      <c r="X126" s="9">
        <v>0</v>
      </c>
      <c r="Y126" s="19">
        <f>Z126+AA126+AB126+AC126</f>
        <v>0</v>
      </c>
      <c r="Z126" s="7">
        <v>0</v>
      </c>
      <c r="AA126" s="7">
        <v>0</v>
      </c>
      <c r="AB126" s="9">
        <v>0</v>
      </c>
      <c r="AC126" s="9">
        <v>0</v>
      </c>
      <c r="AD126" s="19">
        <v>1.555758</v>
      </c>
      <c r="AE126" s="19">
        <f t="shared" si="381"/>
        <v>1.9053150000000001</v>
      </c>
      <c r="AF126" s="19">
        <f t="shared" si="381"/>
        <v>0</v>
      </c>
      <c r="AG126" s="19">
        <f t="shared" si="381"/>
        <v>1.9053150000000001</v>
      </c>
      <c r="AH126" s="19">
        <f t="shared" si="381"/>
        <v>0</v>
      </c>
      <c r="AI126" s="19">
        <f t="shared" si="381"/>
        <v>0</v>
      </c>
      <c r="AJ126" s="19">
        <f>AK126+AL126+AM126+AN126</f>
        <v>0</v>
      </c>
      <c r="AK126" s="47">
        <v>0</v>
      </c>
      <c r="AL126" s="42">
        <v>0</v>
      </c>
      <c r="AM126" s="47">
        <v>0</v>
      </c>
      <c r="AN126" s="47">
        <v>0</v>
      </c>
      <c r="AO126" s="19">
        <f>SUM(AP126:AS126)</f>
        <v>0</v>
      </c>
      <c r="AP126" s="19">
        <v>0</v>
      </c>
      <c r="AQ126" s="19">
        <v>0</v>
      </c>
      <c r="AR126" s="19">
        <v>0</v>
      </c>
      <c r="AS126" s="19">
        <v>0</v>
      </c>
      <c r="AT126" s="19">
        <f>SUM(AU126:AX126)</f>
        <v>1.9053150000000001</v>
      </c>
      <c r="AU126" s="19">
        <v>0</v>
      </c>
      <c r="AV126" s="19">
        <v>1.9053150000000001</v>
      </c>
      <c r="AW126" s="19">
        <v>0</v>
      </c>
      <c r="AX126" s="19">
        <v>0</v>
      </c>
      <c r="AY126" s="19">
        <f t="shared" ref="AY126:AY129" si="385">SUM(AZ126:BC126)</f>
        <v>0</v>
      </c>
      <c r="AZ126" s="19">
        <v>0</v>
      </c>
      <c r="BA126" s="19">
        <v>0</v>
      </c>
      <c r="BB126" s="19">
        <v>0</v>
      </c>
      <c r="BC126" s="19">
        <v>0</v>
      </c>
    </row>
    <row r="127" spans="1:55" s="13" customFormat="1" ht="52.5" x14ac:dyDescent="0.2">
      <c r="A127" s="20" t="s">
        <v>98</v>
      </c>
      <c r="B127" s="53" t="s">
        <v>300</v>
      </c>
      <c r="C127" s="48" t="s">
        <v>301</v>
      </c>
      <c r="D127" s="19">
        <v>1.8669100000000001</v>
      </c>
      <c r="E127" s="19">
        <f>SUM(F127:I127)</f>
        <v>0</v>
      </c>
      <c r="F127" s="19">
        <f t="shared" si="378"/>
        <v>0</v>
      </c>
      <c r="G127" s="19">
        <f t="shared" si="378"/>
        <v>0</v>
      </c>
      <c r="H127" s="19">
        <f t="shared" si="378"/>
        <v>0</v>
      </c>
      <c r="I127" s="19">
        <f t="shared" si="378"/>
        <v>0</v>
      </c>
      <c r="J127" s="19">
        <f>K127+L127+M127+N127</f>
        <v>0</v>
      </c>
      <c r="K127" s="9">
        <v>0</v>
      </c>
      <c r="L127" s="9">
        <v>0</v>
      </c>
      <c r="M127" s="9">
        <v>0</v>
      </c>
      <c r="N127" s="9">
        <v>0</v>
      </c>
      <c r="O127" s="19">
        <f>SUM(P127:S127)</f>
        <v>0</v>
      </c>
      <c r="P127" s="9">
        <v>0</v>
      </c>
      <c r="Q127" s="9">
        <v>0</v>
      </c>
      <c r="R127" s="9">
        <v>0</v>
      </c>
      <c r="S127" s="9">
        <v>0</v>
      </c>
      <c r="T127" s="19">
        <f>U127+V127+W127+X127</f>
        <v>0</v>
      </c>
      <c r="U127" s="9">
        <v>0</v>
      </c>
      <c r="V127" s="9">
        <v>0</v>
      </c>
      <c r="W127" s="9">
        <v>0</v>
      </c>
      <c r="X127" s="9">
        <v>0</v>
      </c>
      <c r="Y127" s="19">
        <f>Z127+AA127+AB127+AC127</f>
        <v>0</v>
      </c>
      <c r="Z127" s="9">
        <v>0</v>
      </c>
      <c r="AA127" s="9">
        <v>0</v>
      </c>
      <c r="AB127" s="9">
        <v>0</v>
      </c>
      <c r="AC127" s="9">
        <v>0</v>
      </c>
      <c r="AD127" s="19">
        <v>1.555758</v>
      </c>
      <c r="AE127" s="19">
        <f t="shared" si="381"/>
        <v>0.272787</v>
      </c>
      <c r="AF127" s="19">
        <f t="shared" si="381"/>
        <v>0</v>
      </c>
      <c r="AG127" s="19">
        <f t="shared" si="381"/>
        <v>0.272787</v>
      </c>
      <c r="AH127" s="19">
        <f t="shared" si="381"/>
        <v>0</v>
      </c>
      <c r="AI127" s="19">
        <f t="shared" si="381"/>
        <v>0</v>
      </c>
      <c r="AJ127" s="19">
        <f>AK127+AL127+AM127+AN127</f>
        <v>0</v>
      </c>
      <c r="AK127" s="47">
        <v>0</v>
      </c>
      <c r="AL127" s="42">
        <v>0</v>
      </c>
      <c r="AM127" s="47">
        <v>0</v>
      </c>
      <c r="AN127" s="47">
        <v>0</v>
      </c>
      <c r="AO127" s="19">
        <f>SUM(AP127:AS127)</f>
        <v>0</v>
      </c>
      <c r="AP127" s="19">
        <v>0</v>
      </c>
      <c r="AQ127" s="19">
        <v>0</v>
      </c>
      <c r="AR127" s="19">
        <v>0</v>
      </c>
      <c r="AS127" s="19">
        <v>0</v>
      </c>
      <c r="AT127" s="19">
        <f t="shared" ref="AT127:AT129" si="386">SUM(AU127:AX127)</f>
        <v>0.272787</v>
      </c>
      <c r="AU127" s="19">
        <v>0</v>
      </c>
      <c r="AV127" s="19">
        <v>0.272787</v>
      </c>
      <c r="AW127" s="19">
        <v>0</v>
      </c>
      <c r="AX127" s="19">
        <v>0</v>
      </c>
      <c r="AY127" s="19">
        <f t="shared" si="385"/>
        <v>0</v>
      </c>
      <c r="AZ127" s="19">
        <v>0</v>
      </c>
      <c r="BA127" s="19">
        <v>0</v>
      </c>
      <c r="BB127" s="19">
        <v>0</v>
      </c>
      <c r="BC127" s="19">
        <v>0</v>
      </c>
    </row>
    <row r="128" spans="1:55" s="13" customFormat="1" ht="63" x14ac:dyDescent="0.2">
      <c r="A128" s="20" t="s">
        <v>98</v>
      </c>
      <c r="B128" s="52" t="s">
        <v>302</v>
      </c>
      <c r="C128" s="45" t="s">
        <v>303</v>
      </c>
      <c r="D128" s="19" t="s">
        <v>103</v>
      </c>
      <c r="E128" s="19">
        <f>SUM(F128:I128)</f>
        <v>2.2863783</v>
      </c>
      <c r="F128" s="19">
        <f t="shared" ref="F128" si="387">K128+P128+U128+Z128</f>
        <v>9.9083000000000004E-2</v>
      </c>
      <c r="G128" s="19">
        <f t="shared" ref="G128" si="388">L128+Q128+V128+AA128</f>
        <v>2.1872953000000002</v>
      </c>
      <c r="H128" s="19">
        <f t="shared" ref="H128" si="389">M128+R128+W128+AB128</f>
        <v>0</v>
      </c>
      <c r="I128" s="19">
        <f t="shared" ref="I128" si="390">N128+S128+X128+AC128</f>
        <v>0</v>
      </c>
      <c r="J128" s="19">
        <f>K128+L128+M128+N128</f>
        <v>0</v>
      </c>
      <c r="K128" s="9">
        <v>0</v>
      </c>
      <c r="L128" s="9">
        <v>0</v>
      </c>
      <c r="M128" s="9">
        <v>0</v>
      </c>
      <c r="N128" s="9">
        <v>0</v>
      </c>
      <c r="O128" s="19">
        <f>SUM(P128:S128)</f>
        <v>0</v>
      </c>
      <c r="P128" s="9">
        <v>0</v>
      </c>
      <c r="Q128" s="9">
        <v>0</v>
      </c>
      <c r="R128" s="9">
        <v>0</v>
      </c>
      <c r="S128" s="9">
        <v>0</v>
      </c>
      <c r="T128" s="19">
        <f>U128+V128+W128+X128</f>
        <v>2.2863783</v>
      </c>
      <c r="U128" s="9">
        <v>9.9083000000000004E-2</v>
      </c>
      <c r="V128" s="9">
        <v>2.1872953000000002</v>
      </c>
      <c r="W128" s="9">
        <v>0</v>
      </c>
      <c r="X128" s="9">
        <v>0</v>
      </c>
      <c r="Y128" s="19">
        <f>Z128+AA128+AB128+AC128</f>
        <v>0</v>
      </c>
      <c r="Z128" s="9">
        <v>0</v>
      </c>
      <c r="AA128" s="9">
        <v>0</v>
      </c>
      <c r="AB128" s="9">
        <v>0</v>
      </c>
      <c r="AC128" s="9">
        <v>0</v>
      </c>
      <c r="AD128" s="19" t="s">
        <v>103</v>
      </c>
      <c r="AE128" s="19">
        <f t="shared" ref="AE128" si="391">AJ128+AO128+AT128+AY128</f>
        <v>0</v>
      </c>
      <c r="AF128" s="19">
        <f t="shared" ref="AF128" si="392">AK128+AP128+AU128+AZ128</f>
        <v>0</v>
      </c>
      <c r="AG128" s="19">
        <f t="shared" ref="AG128" si="393">AL128+AQ128+AV128+BA128</f>
        <v>0</v>
      </c>
      <c r="AH128" s="19">
        <f t="shared" ref="AH128" si="394">AM128+AR128+AW128+BB128</f>
        <v>0</v>
      </c>
      <c r="AI128" s="19">
        <f t="shared" ref="AI128" si="395">AN128+AS128+AX128+BC128</f>
        <v>0</v>
      </c>
      <c r="AJ128" s="19">
        <f>AK128+AL128+AM128+AN128</f>
        <v>0</v>
      </c>
      <c r="AK128" s="47">
        <v>0</v>
      </c>
      <c r="AL128" s="42">
        <v>0</v>
      </c>
      <c r="AM128" s="47">
        <v>0</v>
      </c>
      <c r="AN128" s="47">
        <v>0</v>
      </c>
      <c r="AO128" s="19">
        <f>SUM(AP128:AS128)</f>
        <v>0</v>
      </c>
      <c r="AP128" s="19">
        <v>0</v>
      </c>
      <c r="AQ128" s="19">
        <v>0</v>
      </c>
      <c r="AR128" s="19">
        <v>0</v>
      </c>
      <c r="AS128" s="19">
        <v>0</v>
      </c>
      <c r="AT128" s="19">
        <f t="shared" si="386"/>
        <v>0</v>
      </c>
      <c r="AU128" s="19">
        <v>0</v>
      </c>
      <c r="AV128" s="19">
        <v>0</v>
      </c>
      <c r="AW128" s="19">
        <v>0</v>
      </c>
      <c r="AX128" s="19">
        <v>0</v>
      </c>
      <c r="AY128" s="19">
        <f t="shared" ref="AY128" si="396">SUM(AZ128:BC128)</f>
        <v>0</v>
      </c>
      <c r="AZ128" s="19">
        <v>0</v>
      </c>
      <c r="BA128" s="19">
        <v>0</v>
      </c>
      <c r="BB128" s="19">
        <v>0</v>
      </c>
      <c r="BC128" s="19">
        <v>0</v>
      </c>
    </row>
    <row r="129" spans="1:55" s="13" customFormat="1" ht="73.5" x14ac:dyDescent="0.2">
      <c r="A129" s="20" t="s">
        <v>98</v>
      </c>
      <c r="B129" s="53" t="s">
        <v>304</v>
      </c>
      <c r="C129" s="45" t="s">
        <v>305</v>
      </c>
      <c r="D129" s="19" t="s">
        <v>103</v>
      </c>
      <c r="E129" s="19">
        <f>SUM(F129:I129)</f>
        <v>0.32734409999999997</v>
      </c>
      <c r="F129" s="19">
        <f t="shared" si="378"/>
        <v>4.1755E-2</v>
      </c>
      <c r="G129" s="19">
        <f t="shared" si="378"/>
        <v>0.28558909999999998</v>
      </c>
      <c r="H129" s="19">
        <f t="shared" si="378"/>
        <v>0</v>
      </c>
      <c r="I129" s="19">
        <f t="shared" si="378"/>
        <v>0</v>
      </c>
      <c r="J129" s="19">
        <f>K129+L129+M129+N129</f>
        <v>0</v>
      </c>
      <c r="K129" s="9">
        <v>0</v>
      </c>
      <c r="L129" s="9">
        <v>0</v>
      </c>
      <c r="M129" s="9">
        <v>0</v>
      </c>
      <c r="N129" s="9">
        <v>0</v>
      </c>
      <c r="O129" s="19">
        <f>SUM(P129:S129)</f>
        <v>0</v>
      </c>
      <c r="P129" s="9">
        <v>0</v>
      </c>
      <c r="Q129" s="9">
        <v>0</v>
      </c>
      <c r="R129" s="9">
        <v>0</v>
      </c>
      <c r="S129" s="9">
        <v>0</v>
      </c>
      <c r="T129" s="19">
        <f>U129+V129+W129+X129</f>
        <v>0.32734409999999997</v>
      </c>
      <c r="U129" s="9">
        <v>4.1755E-2</v>
      </c>
      <c r="V129" s="9">
        <v>0.28558909999999998</v>
      </c>
      <c r="W129" s="9">
        <v>0</v>
      </c>
      <c r="X129" s="9">
        <v>0</v>
      </c>
      <c r="Y129" s="19">
        <f>Z129+AA129+AB129+AC129</f>
        <v>0</v>
      </c>
      <c r="Z129" s="9">
        <v>0</v>
      </c>
      <c r="AA129" s="9">
        <v>0</v>
      </c>
      <c r="AB129" s="9">
        <v>0</v>
      </c>
      <c r="AC129" s="9">
        <v>0</v>
      </c>
      <c r="AD129" s="19" t="s">
        <v>103</v>
      </c>
      <c r="AE129" s="19">
        <f t="shared" si="381"/>
        <v>0</v>
      </c>
      <c r="AF129" s="19">
        <f t="shared" si="381"/>
        <v>0</v>
      </c>
      <c r="AG129" s="19">
        <f t="shared" si="381"/>
        <v>0</v>
      </c>
      <c r="AH129" s="19">
        <f t="shared" si="381"/>
        <v>0</v>
      </c>
      <c r="AI129" s="19">
        <f t="shared" si="381"/>
        <v>0</v>
      </c>
      <c r="AJ129" s="19">
        <f>AK129+AL129+AM129+AN129</f>
        <v>0</v>
      </c>
      <c r="AK129" s="47">
        <v>0</v>
      </c>
      <c r="AL129" s="42">
        <v>0</v>
      </c>
      <c r="AM129" s="47">
        <v>0</v>
      </c>
      <c r="AN129" s="47">
        <v>0</v>
      </c>
      <c r="AO129" s="19">
        <f>SUM(AP129:AS129)</f>
        <v>0</v>
      </c>
      <c r="AP129" s="19">
        <v>0</v>
      </c>
      <c r="AQ129" s="19">
        <v>0</v>
      </c>
      <c r="AR129" s="19">
        <v>0</v>
      </c>
      <c r="AS129" s="19">
        <v>0</v>
      </c>
      <c r="AT129" s="19">
        <f t="shared" si="386"/>
        <v>0</v>
      </c>
      <c r="AU129" s="19">
        <v>0</v>
      </c>
      <c r="AV129" s="19">
        <v>0</v>
      </c>
      <c r="AW129" s="19">
        <v>0</v>
      </c>
      <c r="AX129" s="19">
        <v>0</v>
      </c>
      <c r="AY129" s="19">
        <f t="shared" si="385"/>
        <v>0</v>
      </c>
      <c r="AZ129" s="19">
        <v>0</v>
      </c>
      <c r="BA129" s="19">
        <v>0</v>
      </c>
      <c r="BB129" s="19">
        <v>0</v>
      </c>
      <c r="BC129" s="19">
        <v>0</v>
      </c>
    </row>
    <row r="130" spans="1:55" s="13" customFormat="1" ht="31.5" x14ac:dyDescent="0.2">
      <c r="A130" s="5" t="s">
        <v>182</v>
      </c>
      <c r="B130" s="44" t="s">
        <v>183</v>
      </c>
      <c r="C130" s="22" t="s">
        <v>106</v>
      </c>
      <c r="D130" s="6">
        <v>0</v>
      </c>
      <c r="E130" s="6">
        <v>0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  <c r="L130" s="6">
        <v>0</v>
      </c>
      <c r="M130" s="6">
        <v>0</v>
      </c>
      <c r="N130" s="6">
        <v>0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0</v>
      </c>
      <c r="V130" s="6">
        <v>0</v>
      </c>
      <c r="W130" s="6">
        <v>0</v>
      </c>
      <c r="X130" s="6">
        <v>0</v>
      </c>
      <c r="Y130" s="6">
        <v>0</v>
      </c>
      <c r="Z130" s="6">
        <v>0</v>
      </c>
      <c r="AA130" s="6">
        <v>0</v>
      </c>
      <c r="AB130" s="6">
        <v>0</v>
      </c>
      <c r="AC130" s="6">
        <v>0</v>
      </c>
      <c r="AD130" s="6">
        <v>0</v>
      </c>
      <c r="AE130" s="6">
        <v>0</v>
      </c>
      <c r="AF130" s="6">
        <v>0</v>
      </c>
      <c r="AG130" s="6">
        <v>0</v>
      </c>
      <c r="AH130" s="6">
        <v>0</v>
      </c>
      <c r="AI130" s="6">
        <v>0</v>
      </c>
      <c r="AJ130" s="6">
        <v>0</v>
      </c>
      <c r="AK130" s="6">
        <v>0</v>
      </c>
      <c r="AL130" s="6">
        <v>0</v>
      </c>
      <c r="AM130" s="6">
        <v>0</v>
      </c>
      <c r="AN130" s="6">
        <v>0</v>
      </c>
      <c r="AO130" s="6">
        <v>0</v>
      </c>
      <c r="AP130" s="6">
        <v>0</v>
      </c>
      <c r="AQ130" s="6">
        <v>0</v>
      </c>
      <c r="AR130" s="6">
        <v>0</v>
      </c>
      <c r="AS130" s="6">
        <v>0</v>
      </c>
      <c r="AT130" s="6">
        <v>0</v>
      </c>
      <c r="AU130" s="6">
        <v>0</v>
      </c>
      <c r="AV130" s="6">
        <v>0</v>
      </c>
      <c r="AW130" s="6">
        <v>0</v>
      </c>
      <c r="AX130" s="6">
        <v>0</v>
      </c>
      <c r="AY130" s="6">
        <v>0</v>
      </c>
      <c r="AZ130" s="6">
        <v>0</v>
      </c>
      <c r="BA130" s="6">
        <v>0</v>
      </c>
      <c r="BB130" s="6">
        <v>0</v>
      </c>
      <c r="BC130" s="6">
        <v>0</v>
      </c>
    </row>
    <row r="131" spans="1:55" s="23" customFormat="1" ht="21" x14ac:dyDescent="0.2">
      <c r="A131" s="5" t="s">
        <v>96</v>
      </c>
      <c r="B131" s="39" t="s">
        <v>97</v>
      </c>
      <c r="C131" s="22" t="s">
        <v>106</v>
      </c>
      <c r="D131" s="6">
        <f>SUM(D132:D136)</f>
        <v>92.626942</v>
      </c>
      <c r="E131" s="6">
        <f>SUM(F131:I131)</f>
        <v>49.275967999999999</v>
      </c>
      <c r="F131" s="6">
        <f t="shared" ref="F131:I135" si="397">K131+P131+U131+Z131</f>
        <v>2.576632</v>
      </c>
      <c r="G131" s="6">
        <f t="shared" si="397"/>
        <v>13.805173</v>
      </c>
      <c r="H131" s="6">
        <f t="shared" si="397"/>
        <v>14.856885</v>
      </c>
      <c r="I131" s="6">
        <f t="shared" si="397"/>
        <v>18.037278000000001</v>
      </c>
      <c r="J131" s="6">
        <f>SUM(K131:N131)</f>
        <v>1.9507999999999999</v>
      </c>
      <c r="K131" s="8">
        <f>SUM(K132:K136)</f>
        <v>0</v>
      </c>
      <c r="L131" s="8">
        <f>SUM(L132:L136)</f>
        <v>0</v>
      </c>
      <c r="M131" s="8">
        <f>SUM(M132:M136)</f>
        <v>0</v>
      </c>
      <c r="N131" s="8">
        <f>SUM(N132:N136)</f>
        <v>1.9507999999999999</v>
      </c>
      <c r="O131" s="6">
        <f>SUM(P131:S131)</f>
        <v>0.11541700000000001</v>
      </c>
      <c r="P131" s="8">
        <f>SUM(P132:P136)</f>
        <v>0</v>
      </c>
      <c r="Q131" s="8">
        <f>SUM(Q132:Q136)</f>
        <v>0</v>
      </c>
      <c r="R131" s="8">
        <f>SUM(R132:R136)</f>
        <v>0</v>
      </c>
      <c r="S131" s="8">
        <f>SUM(S132:S136)</f>
        <v>0.11541700000000001</v>
      </c>
      <c r="T131" s="6">
        <f>SUM(U131:X131)</f>
        <v>47.209750999999997</v>
      </c>
      <c r="U131" s="8">
        <f>SUM(U132:U136)</f>
        <v>2.576632</v>
      </c>
      <c r="V131" s="8">
        <f>SUM(V132:V136)</f>
        <v>13.805173</v>
      </c>
      <c r="W131" s="8">
        <f>SUM(W132:W136)</f>
        <v>14.856885</v>
      </c>
      <c r="X131" s="8">
        <f>SUM(X132:X136)</f>
        <v>15.971061000000001</v>
      </c>
      <c r="Y131" s="6">
        <f>SUM(Z131:AC131)</f>
        <v>0</v>
      </c>
      <c r="Z131" s="8">
        <f>SUM(Z132:Z136)</f>
        <v>0</v>
      </c>
      <c r="AA131" s="8">
        <f>SUM(AA132:AA136)</f>
        <v>0</v>
      </c>
      <c r="AB131" s="8">
        <f>SUM(AB132:AB136)</f>
        <v>0</v>
      </c>
      <c r="AC131" s="8">
        <f>SUM(AC132:AC136)</f>
        <v>0</v>
      </c>
      <c r="AD131" s="6">
        <f>SUM(AD132:AD136)</f>
        <v>75.684700000000007</v>
      </c>
      <c r="AE131" s="6">
        <f t="shared" ref="AE131:AE136" si="398">AJ131+AO131+AT131+AY131</f>
        <v>29.890781</v>
      </c>
      <c r="AF131" s="6">
        <f t="shared" ref="AF131:AF136" si="399">AK131+AP131+AU131+AZ131</f>
        <v>2.1471930000000001</v>
      </c>
      <c r="AG131" s="6">
        <f t="shared" ref="AG131:AG136" si="400">AL131+AQ131+AV131+BA131</f>
        <v>11.504311</v>
      </c>
      <c r="AH131" s="6">
        <f t="shared" ref="AH131:AH136" si="401">AM131+AR131+AW131+BB131</f>
        <v>2.4164780000000001</v>
      </c>
      <c r="AI131" s="6">
        <f t="shared" ref="AI131:AI136" si="402">AN131+AS131+AX131+BC131</f>
        <v>13.822799</v>
      </c>
      <c r="AJ131" s="6">
        <f t="shared" ref="AJ131:AJ136" si="403">AK131+AL131+AM131+AN131</f>
        <v>0.12125</v>
      </c>
      <c r="AK131" s="8">
        <f>SUM(AK132:AK136)</f>
        <v>0</v>
      </c>
      <c r="AL131" s="8">
        <f>SUM(AL132:AL136)</f>
        <v>0</v>
      </c>
      <c r="AM131" s="8">
        <f>SUM(AM132:AM136)</f>
        <v>0</v>
      </c>
      <c r="AN131" s="8">
        <f>SUM(AN132:AN136)</f>
        <v>0.12125</v>
      </c>
      <c r="AO131" s="6">
        <f>SUM(AP131:AS131)</f>
        <v>9.6181000000000003E-2</v>
      </c>
      <c r="AP131" s="6">
        <f>SUM(AP132:AP133)</f>
        <v>0</v>
      </c>
      <c r="AQ131" s="6">
        <f>SUM(AQ132:AQ133)</f>
        <v>0</v>
      </c>
      <c r="AR131" s="6">
        <f>SUM(AR132:AR133)</f>
        <v>0</v>
      </c>
      <c r="AS131" s="6">
        <f>SUM(AS132:AS133)</f>
        <v>9.6181000000000003E-2</v>
      </c>
      <c r="AT131" s="6">
        <f>SUM(AU131:AX131)</f>
        <v>29.673349999999999</v>
      </c>
      <c r="AU131" s="6">
        <f t="shared" ref="AU131:AW131" si="404">SUM(AU132:AU136)</f>
        <v>2.1471930000000001</v>
      </c>
      <c r="AV131" s="6">
        <f t="shared" si="404"/>
        <v>11.504311</v>
      </c>
      <c r="AW131" s="6">
        <f t="shared" si="404"/>
        <v>2.4164780000000001</v>
      </c>
      <c r="AX131" s="6">
        <f>SUM(AX132:AX136)</f>
        <v>13.605368</v>
      </c>
      <c r="AY131" s="6">
        <f>SUM(AZ131:BC131)</f>
        <v>0</v>
      </c>
      <c r="AZ131" s="8">
        <f>SUM(AZ132:AZ136)</f>
        <v>0</v>
      </c>
      <c r="BA131" s="8">
        <f>SUM(BA132:BA136)</f>
        <v>0</v>
      </c>
      <c r="BB131" s="8">
        <f>SUM(BB132:BB136)</f>
        <v>0</v>
      </c>
      <c r="BC131" s="41">
        <f>SUM(BC132:BC136)</f>
        <v>0</v>
      </c>
    </row>
    <row r="132" spans="1:55" s="13" customFormat="1" ht="10.5" x14ac:dyDescent="0.2">
      <c r="A132" s="20" t="s">
        <v>96</v>
      </c>
      <c r="B132" s="54" t="s">
        <v>81</v>
      </c>
      <c r="C132" s="101" t="s">
        <v>101</v>
      </c>
      <c r="D132" s="42">
        <v>16.337299999999999</v>
      </c>
      <c r="E132" s="19">
        <f t="shared" ref="E132:E133" si="405">SUM(F132:I132)</f>
        <v>16.153428000000002</v>
      </c>
      <c r="F132" s="19">
        <f t="shared" ref="F132:F133" si="406">K132+P132+U132+Z132</f>
        <v>0</v>
      </c>
      <c r="G132" s="19">
        <f t="shared" ref="G132:G133" si="407">L132+Q132+V132+AA132</f>
        <v>0</v>
      </c>
      <c r="H132" s="19">
        <f t="shared" ref="H132:H133" si="408">M132+R132+W132+AB132</f>
        <v>0</v>
      </c>
      <c r="I132" s="19">
        <f t="shared" ref="I132:I133" si="409">N132+S132+X132+AC132</f>
        <v>16.153428000000002</v>
      </c>
      <c r="J132" s="19">
        <f>SUM(K132:N132)</f>
        <v>1.8052999999999999</v>
      </c>
      <c r="K132" s="42">
        <v>0</v>
      </c>
      <c r="L132" s="42">
        <v>0</v>
      </c>
      <c r="M132" s="42">
        <v>0</v>
      </c>
      <c r="N132" s="19">
        <v>1.8052999999999999</v>
      </c>
      <c r="O132" s="19">
        <f>SUM(P132:S132)</f>
        <v>0</v>
      </c>
      <c r="P132" s="9">
        <v>0</v>
      </c>
      <c r="Q132" s="9">
        <v>0</v>
      </c>
      <c r="R132" s="9">
        <v>0</v>
      </c>
      <c r="S132" s="9">
        <v>0</v>
      </c>
      <c r="T132" s="19">
        <f>SUM(U132:X132)</f>
        <v>14.348128000000001</v>
      </c>
      <c r="U132" s="42">
        <v>0</v>
      </c>
      <c r="V132" s="42">
        <v>0</v>
      </c>
      <c r="W132" s="42">
        <v>0</v>
      </c>
      <c r="X132" s="42">
        <v>14.348128000000001</v>
      </c>
      <c r="Y132" s="19">
        <f>SUM(Z132:AC132)</f>
        <v>0</v>
      </c>
      <c r="Z132" s="7">
        <v>0</v>
      </c>
      <c r="AA132" s="7">
        <v>0</v>
      </c>
      <c r="AB132" s="9">
        <v>0</v>
      </c>
      <c r="AC132" s="9">
        <v>0</v>
      </c>
      <c r="AD132" s="42">
        <v>12.109999</v>
      </c>
      <c r="AE132" s="19">
        <f t="shared" ref="AE132:AI134" si="410">AJ132+AO132+AT132+AY132</f>
        <v>11.957295</v>
      </c>
      <c r="AF132" s="19">
        <f t="shared" si="410"/>
        <v>0</v>
      </c>
      <c r="AG132" s="19">
        <f t="shared" si="410"/>
        <v>0</v>
      </c>
      <c r="AH132" s="19">
        <f t="shared" si="410"/>
        <v>0</v>
      </c>
      <c r="AI132" s="19">
        <f t="shared" si="410"/>
        <v>11.957295</v>
      </c>
      <c r="AJ132" s="19">
        <f>AK132+AL132+AM132+AN132</f>
        <v>0</v>
      </c>
      <c r="AK132" s="47">
        <v>0</v>
      </c>
      <c r="AL132" s="42">
        <v>0</v>
      </c>
      <c r="AM132" s="47">
        <v>0</v>
      </c>
      <c r="AN132" s="47">
        <v>0</v>
      </c>
      <c r="AO132" s="19">
        <f t="shared" ref="AO132:AO133" si="411">SUM(AP132:AS132)</f>
        <v>0</v>
      </c>
      <c r="AP132" s="19">
        <v>0</v>
      </c>
      <c r="AQ132" s="19">
        <v>0</v>
      </c>
      <c r="AR132" s="19">
        <v>0</v>
      </c>
      <c r="AS132" s="19">
        <v>0</v>
      </c>
      <c r="AT132" s="19">
        <f>SUM(AU132:AX132)</f>
        <v>11.957295</v>
      </c>
      <c r="AU132" s="19">
        <v>0</v>
      </c>
      <c r="AV132" s="19">
        <v>0</v>
      </c>
      <c r="AW132" s="19">
        <v>0</v>
      </c>
      <c r="AX132" s="19">
        <v>11.957295</v>
      </c>
      <c r="AY132" s="19">
        <f>SUM(AZ132:BC132)</f>
        <v>0</v>
      </c>
      <c r="AZ132" s="19">
        <v>0</v>
      </c>
      <c r="BA132" s="19">
        <v>0</v>
      </c>
      <c r="BB132" s="19">
        <v>0</v>
      </c>
      <c r="BC132" s="19">
        <v>0</v>
      </c>
    </row>
    <row r="133" spans="1:55" s="13" customFormat="1" ht="31.5" x14ac:dyDescent="0.2">
      <c r="A133" s="20" t="s">
        <v>96</v>
      </c>
      <c r="B133" s="54" t="s">
        <v>184</v>
      </c>
      <c r="C133" s="102" t="s">
        <v>185</v>
      </c>
      <c r="D133" s="19">
        <v>1.093585</v>
      </c>
      <c r="E133" s="19">
        <f t="shared" si="405"/>
        <v>1.88385</v>
      </c>
      <c r="F133" s="19">
        <f t="shared" si="406"/>
        <v>0</v>
      </c>
      <c r="G133" s="19">
        <f t="shared" si="407"/>
        <v>0</v>
      </c>
      <c r="H133" s="19">
        <f t="shared" si="408"/>
        <v>0</v>
      </c>
      <c r="I133" s="19">
        <f t="shared" si="409"/>
        <v>1.88385</v>
      </c>
      <c r="J133" s="19">
        <f>SUM(K133:N133)</f>
        <v>0.14549999999999999</v>
      </c>
      <c r="K133" s="9">
        <v>0</v>
      </c>
      <c r="L133" s="9">
        <v>0</v>
      </c>
      <c r="M133" s="9">
        <v>0</v>
      </c>
      <c r="N133" s="19">
        <v>0.14549999999999999</v>
      </c>
      <c r="O133" s="19">
        <f>SUM(P133:S133)</f>
        <v>0.11541700000000001</v>
      </c>
      <c r="P133" s="9">
        <v>0</v>
      </c>
      <c r="Q133" s="9">
        <v>0</v>
      </c>
      <c r="R133" s="9">
        <v>0</v>
      </c>
      <c r="S133" s="9">
        <v>0.11541700000000001</v>
      </c>
      <c r="T133" s="19">
        <f>SUM(U133:X133)</f>
        <v>1.622933</v>
      </c>
      <c r="U133" s="9">
        <v>0</v>
      </c>
      <c r="V133" s="9">
        <v>0</v>
      </c>
      <c r="W133" s="9">
        <v>0</v>
      </c>
      <c r="X133" s="9">
        <v>1.622933</v>
      </c>
      <c r="Y133" s="19">
        <f>SUM(Z133:AC133)</f>
        <v>0</v>
      </c>
      <c r="Z133" s="7">
        <v>0</v>
      </c>
      <c r="AA133" s="7">
        <v>0</v>
      </c>
      <c r="AB133" s="42">
        <v>0</v>
      </c>
      <c r="AC133" s="9">
        <v>0</v>
      </c>
      <c r="AD133" s="19">
        <v>0.91132100000000005</v>
      </c>
      <c r="AE133" s="19">
        <f t="shared" si="410"/>
        <v>1.8655039999999998</v>
      </c>
      <c r="AF133" s="19">
        <f t="shared" si="410"/>
        <v>0</v>
      </c>
      <c r="AG133" s="19">
        <f t="shared" si="410"/>
        <v>0</v>
      </c>
      <c r="AH133" s="19">
        <f t="shared" si="410"/>
        <v>0</v>
      </c>
      <c r="AI133" s="19">
        <f t="shared" si="410"/>
        <v>1.8655039999999998</v>
      </c>
      <c r="AJ133" s="19">
        <f>AK133+AL133+AM133+AN133</f>
        <v>0.12125</v>
      </c>
      <c r="AK133" s="47">
        <v>0</v>
      </c>
      <c r="AL133" s="42">
        <v>0</v>
      </c>
      <c r="AM133" s="47">
        <v>0</v>
      </c>
      <c r="AN133" s="42">
        <v>0.12125</v>
      </c>
      <c r="AO133" s="9">
        <f t="shared" si="411"/>
        <v>9.6181000000000003E-2</v>
      </c>
      <c r="AP133" s="19">
        <v>0</v>
      </c>
      <c r="AQ133" s="19">
        <v>0</v>
      </c>
      <c r="AR133" s="19">
        <v>0</v>
      </c>
      <c r="AS133" s="19">
        <v>9.6181000000000003E-2</v>
      </c>
      <c r="AT133" s="19">
        <f t="shared" ref="AT133:AT136" si="412">SUM(AU133:AX133)</f>
        <v>1.6480729999999999</v>
      </c>
      <c r="AU133" s="19">
        <v>0</v>
      </c>
      <c r="AV133" s="19">
        <v>0</v>
      </c>
      <c r="AW133" s="19">
        <v>0</v>
      </c>
      <c r="AX133" s="19">
        <v>1.6480729999999999</v>
      </c>
      <c r="AY133" s="19">
        <f>SUM(AZ133:BC133)</f>
        <v>0</v>
      </c>
      <c r="AZ133" s="19">
        <v>0</v>
      </c>
      <c r="BA133" s="19">
        <v>0</v>
      </c>
      <c r="BB133" s="19">
        <v>0</v>
      </c>
      <c r="BC133" s="19">
        <v>0</v>
      </c>
    </row>
    <row r="134" spans="1:55" s="23" customFormat="1" ht="73.5" x14ac:dyDescent="0.2">
      <c r="A134" s="40" t="s">
        <v>96</v>
      </c>
      <c r="B134" s="54" t="s">
        <v>306</v>
      </c>
      <c r="C134" s="48" t="s">
        <v>307</v>
      </c>
      <c r="D134" s="19">
        <v>12.017452</v>
      </c>
      <c r="E134" s="19">
        <f>SUM(F134:I134)</f>
        <v>16.381805</v>
      </c>
      <c r="F134" s="19">
        <f>K134+P134+U134+Z134</f>
        <v>2.576632</v>
      </c>
      <c r="G134" s="19">
        <f>L134+Q134+V134+AA134</f>
        <v>13.805173</v>
      </c>
      <c r="H134" s="19">
        <f>M134+R134+W134+AB134</f>
        <v>0</v>
      </c>
      <c r="I134" s="19">
        <f>N134+S134+X134+AC134</f>
        <v>0</v>
      </c>
      <c r="J134" s="19">
        <f>SUM(K134:N134)</f>
        <v>0</v>
      </c>
      <c r="K134" s="9">
        <v>0</v>
      </c>
      <c r="L134" s="9">
        <v>0</v>
      </c>
      <c r="M134" s="9">
        <v>0</v>
      </c>
      <c r="N134" s="9">
        <v>0</v>
      </c>
      <c r="O134" s="19">
        <f>SUM(P134:S134)</f>
        <v>0</v>
      </c>
      <c r="P134" s="9">
        <v>0</v>
      </c>
      <c r="Q134" s="9">
        <v>0</v>
      </c>
      <c r="R134" s="9">
        <v>0</v>
      </c>
      <c r="S134" s="9">
        <v>0</v>
      </c>
      <c r="T134" s="19">
        <f>SUM(U134:X134)</f>
        <v>16.381805</v>
      </c>
      <c r="U134" s="9">
        <v>2.576632</v>
      </c>
      <c r="V134" s="9">
        <v>13.805173</v>
      </c>
      <c r="W134" s="9">
        <v>0</v>
      </c>
      <c r="X134" s="9">
        <v>0</v>
      </c>
      <c r="Y134" s="19">
        <f>SUM(Z134:AC134)</f>
        <v>0</v>
      </c>
      <c r="Z134" s="7">
        <v>0</v>
      </c>
      <c r="AA134" s="7">
        <v>0</v>
      </c>
      <c r="AB134" s="9">
        <v>0</v>
      </c>
      <c r="AC134" s="9">
        <v>0</v>
      </c>
      <c r="AD134" s="19">
        <v>10.014543</v>
      </c>
      <c r="AE134" s="19">
        <f t="shared" si="410"/>
        <v>13.651503999999999</v>
      </c>
      <c r="AF134" s="19">
        <f t="shared" si="410"/>
        <v>2.1471930000000001</v>
      </c>
      <c r="AG134" s="19">
        <f t="shared" si="410"/>
        <v>11.504311</v>
      </c>
      <c r="AH134" s="19">
        <f t="shared" si="410"/>
        <v>0</v>
      </c>
      <c r="AI134" s="19">
        <f t="shared" si="410"/>
        <v>0</v>
      </c>
      <c r="AJ134" s="19">
        <f>AK134+AL134+AM134+AN134</f>
        <v>0</v>
      </c>
      <c r="AK134" s="47">
        <v>0</v>
      </c>
      <c r="AL134" s="42">
        <v>0</v>
      </c>
      <c r="AM134" s="47">
        <v>0</v>
      </c>
      <c r="AN134" s="47">
        <v>0</v>
      </c>
      <c r="AO134" s="9">
        <f>SUM(AP134:AS134)</f>
        <v>0</v>
      </c>
      <c r="AP134" s="19">
        <v>0</v>
      </c>
      <c r="AQ134" s="19">
        <v>0</v>
      </c>
      <c r="AR134" s="19">
        <v>0</v>
      </c>
      <c r="AS134" s="19">
        <v>0</v>
      </c>
      <c r="AT134" s="19">
        <f t="shared" si="412"/>
        <v>13.651503999999999</v>
      </c>
      <c r="AU134" s="19">
        <v>2.1471930000000001</v>
      </c>
      <c r="AV134" s="19">
        <v>11.504311</v>
      </c>
      <c r="AW134" s="19">
        <v>0</v>
      </c>
      <c r="AX134" s="19">
        <v>0</v>
      </c>
      <c r="AY134" s="19">
        <f>SUM(AZ134:BC134)</f>
        <v>0</v>
      </c>
      <c r="AZ134" s="19">
        <v>0</v>
      </c>
      <c r="BA134" s="19">
        <v>0</v>
      </c>
      <c r="BB134" s="19">
        <v>0</v>
      </c>
      <c r="BC134" s="19">
        <v>0</v>
      </c>
    </row>
    <row r="135" spans="1:55" s="23" customFormat="1" ht="42" x14ac:dyDescent="0.2">
      <c r="A135" s="40" t="s">
        <v>96</v>
      </c>
      <c r="B135" s="54" t="s">
        <v>308</v>
      </c>
      <c r="C135" s="48" t="s">
        <v>309</v>
      </c>
      <c r="D135" s="19">
        <v>35.147463999999999</v>
      </c>
      <c r="E135" s="19">
        <f>SUM(F135:I135)</f>
        <v>14.856885</v>
      </c>
      <c r="F135" s="19">
        <f t="shared" si="397"/>
        <v>0</v>
      </c>
      <c r="G135" s="19">
        <f t="shared" si="397"/>
        <v>0</v>
      </c>
      <c r="H135" s="19">
        <f t="shared" si="397"/>
        <v>14.856885</v>
      </c>
      <c r="I135" s="19">
        <f t="shared" si="397"/>
        <v>0</v>
      </c>
      <c r="J135" s="19">
        <f t="shared" ref="J135:J136" si="413">SUM(K135:N135)</f>
        <v>0</v>
      </c>
      <c r="K135" s="9">
        <v>0</v>
      </c>
      <c r="L135" s="9">
        <v>0</v>
      </c>
      <c r="M135" s="9">
        <v>0</v>
      </c>
      <c r="N135" s="9">
        <v>0</v>
      </c>
      <c r="O135" s="19">
        <f t="shared" ref="O135:O136" si="414">SUM(P135:S135)</f>
        <v>0</v>
      </c>
      <c r="P135" s="9">
        <v>0</v>
      </c>
      <c r="Q135" s="9">
        <v>0</v>
      </c>
      <c r="R135" s="9">
        <v>0</v>
      </c>
      <c r="S135" s="9">
        <v>0</v>
      </c>
      <c r="T135" s="19">
        <f t="shared" ref="T135:T136" si="415">SUM(U135:X135)</f>
        <v>14.856885</v>
      </c>
      <c r="U135" s="9">
        <v>0</v>
      </c>
      <c r="V135" s="9">
        <v>0</v>
      </c>
      <c r="W135" s="9">
        <v>14.856885</v>
      </c>
      <c r="X135" s="9">
        <v>0</v>
      </c>
      <c r="Y135" s="19">
        <f t="shared" ref="Y135:Y136" si="416">SUM(Z135:AC135)</f>
        <v>0</v>
      </c>
      <c r="Z135" s="7">
        <v>0</v>
      </c>
      <c r="AA135" s="7">
        <v>0</v>
      </c>
      <c r="AB135" s="9">
        <v>0</v>
      </c>
      <c r="AC135" s="9">
        <v>0</v>
      </c>
      <c r="AD135" s="19">
        <v>29.289553000000002</v>
      </c>
      <c r="AE135" s="19">
        <f t="shared" si="398"/>
        <v>2.4164780000000001</v>
      </c>
      <c r="AF135" s="19">
        <f t="shared" si="399"/>
        <v>0</v>
      </c>
      <c r="AG135" s="19">
        <f t="shared" si="400"/>
        <v>0</v>
      </c>
      <c r="AH135" s="19">
        <f t="shared" si="401"/>
        <v>2.4164780000000001</v>
      </c>
      <c r="AI135" s="19">
        <f t="shared" si="402"/>
        <v>0</v>
      </c>
      <c r="AJ135" s="19">
        <f t="shared" si="403"/>
        <v>0</v>
      </c>
      <c r="AK135" s="47">
        <v>0</v>
      </c>
      <c r="AL135" s="42">
        <v>0</v>
      </c>
      <c r="AM135" s="47">
        <v>0</v>
      </c>
      <c r="AN135" s="47">
        <v>0</v>
      </c>
      <c r="AO135" s="9">
        <f t="shared" ref="AO135:AO136" si="417">SUM(AP135:AS135)</f>
        <v>0</v>
      </c>
      <c r="AP135" s="19">
        <v>0</v>
      </c>
      <c r="AQ135" s="19">
        <v>0</v>
      </c>
      <c r="AR135" s="19">
        <v>0</v>
      </c>
      <c r="AS135" s="19">
        <v>0</v>
      </c>
      <c r="AT135" s="19">
        <f t="shared" si="412"/>
        <v>2.4164780000000001</v>
      </c>
      <c r="AU135" s="19">
        <v>0</v>
      </c>
      <c r="AV135" s="19">
        <v>0</v>
      </c>
      <c r="AW135" s="19">
        <v>2.4164780000000001</v>
      </c>
      <c r="AX135" s="19">
        <v>0</v>
      </c>
      <c r="AY135" s="19">
        <f t="shared" ref="AY135:AY136" si="418">SUM(AZ135:BC135)</f>
        <v>0</v>
      </c>
      <c r="AZ135" s="19">
        <v>0</v>
      </c>
      <c r="BA135" s="19">
        <v>0</v>
      </c>
      <c r="BB135" s="19">
        <v>0</v>
      </c>
      <c r="BC135" s="19">
        <v>0</v>
      </c>
    </row>
    <row r="136" spans="1:55" s="23" customFormat="1" ht="31.5" x14ac:dyDescent="0.2">
      <c r="A136" s="62" t="s">
        <v>96</v>
      </c>
      <c r="B136" s="54" t="s">
        <v>310</v>
      </c>
      <c r="C136" s="48" t="s">
        <v>311</v>
      </c>
      <c r="D136" s="19">
        <v>28.031141000000002</v>
      </c>
      <c r="E136" s="19">
        <f t="shared" ref="E136" si="419">SUM(F136:I136)</f>
        <v>0</v>
      </c>
      <c r="F136" s="19">
        <f t="shared" ref="F136" si="420">K136+P136+U136+Z136</f>
        <v>0</v>
      </c>
      <c r="G136" s="19">
        <f t="shared" ref="G136" si="421">L136+Q136+V136+AA136</f>
        <v>0</v>
      </c>
      <c r="H136" s="19">
        <f t="shared" ref="H136" si="422">M136+R136+W136+AB136</f>
        <v>0</v>
      </c>
      <c r="I136" s="19">
        <f t="shared" ref="I136" si="423">N136+S136+X136+AC136</f>
        <v>0</v>
      </c>
      <c r="J136" s="19">
        <f t="shared" si="413"/>
        <v>0</v>
      </c>
      <c r="K136" s="9">
        <v>0</v>
      </c>
      <c r="L136" s="9">
        <v>0</v>
      </c>
      <c r="M136" s="9">
        <v>0</v>
      </c>
      <c r="N136" s="9">
        <v>0</v>
      </c>
      <c r="O136" s="19">
        <f t="shared" si="414"/>
        <v>0</v>
      </c>
      <c r="P136" s="9">
        <v>0</v>
      </c>
      <c r="Q136" s="9">
        <v>0</v>
      </c>
      <c r="R136" s="9">
        <v>0</v>
      </c>
      <c r="S136" s="9">
        <v>0</v>
      </c>
      <c r="T136" s="19">
        <f t="shared" si="415"/>
        <v>0</v>
      </c>
      <c r="U136" s="9">
        <v>0</v>
      </c>
      <c r="V136" s="9">
        <v>0</v>
      </c>
      <c r="W136" s="9">
        <v>0</v>
      </c>
      <c r="X136" s="9">
        <v>0</v>
      </c>
      <c r="Y136" s="19">
        <f t="shared" si="416"/>
        <v>0</v>
      </c>
      <c r="Z136" s="7">
        <v>0</v>
      </c>
      <c r="AA136" s="7">
        <v>0</v>
      </c>
      <c r="AB136" s="9">
        <v>0</v>
      </c>
      <c r="AC136" s="9">
        <v>0</v>
      </c>
      <c r="AD136" s="19">
        <v>23.359283999999999</v>
      </c>
      <c r="AE136" s="19">
        <f t="shared" si="398"/>
        <v>0</v>
      </c>
      <c r="AF136" s="19">
        <f t="shared" si="399"/>
        <v>0</v>
      </c>
      <c r="AG136" s="19">
        <f t="shared" si="400"/>
        <v>0</v>
      </c>
      <c r="AH136" s="19">
        <f t="shared" si="401"/>
        <v>0</v>
      </c>
      <c r="AI136" s="19">
        <f t="shared" si="402"/>
        <v>0</v>
      </c>
      <c r="AJ136" s="19">
        <f t="shared" si="403"/>
        <v>0</v>
      </c>
      <c r="AK136" s="47">
        <v>0</v>
      </c>
      <c r="AL136" s="42">
        <v>0</v>
      </c>
      <c r="AM136" s="47">
        <v>0</v>
      </c>
      <c r="AN136" s="47">
        <v>0</v>
      </c>
      <c r="AO136" s="9">
        <f t="shared" si="417"/>
        <v>0</v>
      </c>
      <c r="AP136" s="19">
        <v>0</v>
      </c>
      <c r="AQ136" s="19">
        <v>0</v>
      </c>
      <c r="AR136" s="19">
        <v>0</v>
      </c>
      <c r="AS136" s="19">
        <v>0</v>
      </c>
      <c r="AT136" s="19">
        <f t="shared" si="412"/>
        <v>0</v>
      </c>
      <c r="AU136" s="19">
        <v>0</v>
      </c>
      <c r="AV136" s="19">
        <v>0</v>
      </c>
      <c r="AW136" s="19">
        <v>0</v>
      </c>
      <c r="AX136" s="19">
        <v>0</v>
      </c>
      <c r="AY136" s="19">
        <f t="shared" si="418"/>
        <v>0</v>
      </c>
      <c r="AZ136" s="19">
        <v>0</v>
      </c>
      <c r="BA136" s="19">
        <v>0</v>
      </c>
      <c r="BB136" s="19">
        <v>0</v>
      </c>
      <c r="BC136" s="19">
        <v>0</v>
      </c>
    </row>
    <row r="137" spans="1:55" x14ac:dyDescent="0.25">
      <c r="D137" s="21"/>
    </row>
  </sheetData>
  <autoFilter ref="A17:BC136"/>
  <mergeCells count="29">
    <mergeCell ref="A18:B18"/>
    <mergeCell ref="T15:X15"/>
    <mergeCell ref="D13:AC13"/>
    <mergeCell ref="AJ15:AN15"/>
    <mergeCell ref="A3:BC3"/>
    <mergeCell ref="AD15:AD16"/>
    <mergeCell ref="E14:AC14"/>
    <mergeCell ref="E15:I15"/>
    <mergeCell ref="J15:N15"/>
    <mergeCell ref="A13:A16"/>
    <mergeCell ref="B13:B16"/>
    <mergeCell ref="D15:D16"/>
    <mergeCell ref="AE15:AI15"/>
    <mergeCell ref="AO15:AS15"/>
    <mergeCell ref="AT15:AX15"/>
    <mergeCell ref="AE14:BC14"/>
    <mergeCell ref="C13:C16"/>
    <mergeCell ref="AD13:BC13"/>
    <mergeCell ref="O15:S15"/>
    <mergeCell ref="V4:W4"/>
    <mergeCell ref="W6:AK6"/>
    <mergeCell ref="Y10:AM10"/>
    <mergeCell ref="Z8:AA8"/>
    <mergeCell ref="AQ11:BB11"/>
    <mergeCell ref="AX2:BC2"/>
    <mergeCell ref="AY15:BC15"/>
    <mergeCell ref="Y15:AC15"/>
    <mergeCell ref="X4:Y4"/>
    <mergeCell ref="Z4:AA4"/>
  </mergeCells>
  <phoneticPr fontId="0" type="noConversion"/>
  <pageMargins left="0.39370078740157483" right="0.39370078740157483" top="0.78740157480314965" bottom="0.39370078740157483" header="0.19685039370078741" footer="0.19685039370078741"/>
  <pageSetup paperSize="8" scale="1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Колобаева Елена Сергеевна</cp:lastModifiedBy>
  <cp:lastPrinted>2022-05-16T07:06:39Z</cp:lastPrinted>
  <dcterms:created xsi:type="dcterms:W3CDTF">2011-01-11T10:25:48Z</dcterms:created>
  <dcterms:modified xsi:type="dcterms:W3CDTF">2022-11-15T13:48:38Z</dcterms:modified>
</cp:coreProperties>
</file>